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uwprod.sharepoint.com/sites/SustainabilityOffice-UW-Madison/Shared Documents/Initiatives/Green Fund/Outreach &amp; Comms/Web/2024-2025 Updates/Materials Update/2024 BIT Refresh/"/>
    </mc:Choice>
  </mc:AlternateContent>
  <xr:revisionPtr revIDLastSave="2245" documentId="13_ncr:1_{05C25AF2-C0C2-A044-800D-19EB016F7EAC}" xr6:coauthVersionLast="47" xr6:coauthVersionMax="47" xr10:uidLastSave="{305FB381-5CE6-4F2B-B3A5-50ECFE2C4489}"/>
  <bookViews>
    <workbookView xWindow="-28920" yWindow="-120" windowWidth="29040" windowHeight="15720" tabRatio="800" firstSheet="2" activeTab="1" xr2:uid="{00000000-000D-0000-FFFF-FFFF00000000}"/>
  </bookViews>
  <sheets>
    <sheet name="Instructions" sheetId="1" r:id="rId1"/>
    <sheet name="Units-SolidWaste" sheetId="15" r:id="rId2"/>
    <sheet name="Impact_Template" sheetId="2" r:id="rId3"/>
    <sheet name="Budget_Template" sheetId="3" r:id="rId4"/>
    <sheet name="Ex1_Impact_Compactor" sheetId="10" r:id="rId5"/>
    <sheet name="Ex1_Budget_Compactor" sheetId="11" r:id="rId6"/>
    <sheet name="Ex2_Impact_Ozzi" sheetId="12" r:id="rId7"/>
    <sheet name="Ex2_Budget_Ozzi" sheetId="13"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jWrmTK6JPDriGxKpi3W1e8lhf6HQ=="/>
    </ext>
  </extLst>
</workbook>
</file>

<file path=xl/calcChain.xml><?xml version="1.0" encoding="utf-8"?>
<calcChain xmlns="http://schemas.openxmlformats.org/spreadsheetml/2006/main">
  <c r="B36" i="2" l="1"/>
  <c r="D17" i="13"/>
  <c r="D16" i="13"/>
  <c r="E7" i="13"/>
  <c r="E8" i="13"/>
  <c r="E9" i="13"/>
  <c r="E10" i="13"/>
  <c r="E11" i="13"/>
  <c r="E6" i="13"/>
  <c r="D12" i="13"/>
  <c r="C12" i="13"/>
  <c r="B12" i="13"/>
  <c r="D15" i="13" s="1"/>
  <c r="B28" i="12"/>
  <c r="B31" i="12" s="1"/>
  <c r="B27" i="12"/>
  <c r="B13" i="12"/>
  <c r="B16" i="12"/>
  <c r="B8" i="12"/>
  <c r="B20" i="12" s="1"/>
  <c r="B18" i="10"/>
  <c r="B8" i="10"/>
  <c r="B10" i="10" s="1"/>
  <c r="D7" i="11"/>
  <c r="C7" i="11"/>
  <c r="B7" i="11"/>
  <c r="D10" i="11" s="1"/>
  <c r="E6" i="11"/>
  <c r="E7" i="11" s="1"/>
  <c r="B38" i="2"/>
  <c r="B32" i="10"/>
  <c r="B10" i="2"/>
  <c r="B12" i="10"/>
  <c r="B33" i="10" s="1"/>
  <c r="B34" i="10" s="1"/>
  <c r="B19" i="10"/>
  <c r="B9" i="10"/>
  <c r="D16" i="3"/>
  <c r="B37" i="2"/>
  <c r="B21" i="2"/>
  <c r="D10" i="3"/>
  <c r="C10" i="3"/>
  <c r="B10" i="3"/>
  <c r="D13" i="3" s="1"/>
  <c r="E9" i="3"/>
  <c r="E8" i="3"/>
  <c r="E7" i="3"/>
  <c r="E6" i="3"/>
  <c r="D18" i="13" l="1"/>
  <c r="E12" i="13"/>
  <c r="D19" i="13" s="1"/>
  <c r="B22" i="12"/>
  <c r="B21" i="12"/>
  <c r="B20" i="10"/>
  <c r="B25" i="10" s="1"/>
  <c r="B29" i="2"/>
  <c r="B30" i="2" s="1"/>
  <c r="E10" i="3"/>
  <c r="D17" i="3" s="1"/>
  <c r="B27" i="10" l="1"/>
  <c r="D12" i="11" s="1"/>
  <c r="D11" i="11"/>
  <c r="B26" i="10"/>
  <c r="B31" i="2"/>
  <c r="D14" i="11" l="1"/>
  <c r="D13" i="11"/>
</calcChain>
</file>

<file path=xl/sharedStrings.xml><?xml version="1.0" encoding="utf-8"?>
<sst xmlns="http://schemas.openxmlformats.org/spreadsheetml/2006/main" count="444" uniqueCount="236">
  <si>
    <t>The Budget and Impact Tool is an Excel workbook that supports applicants in communicating the anticipated impacts and costs of the proposed project, strengthening the proposal.</t>
  </si>
  <si>
    <t>This process may require internet research, a phone call to suppliers, or investigating past utility bills at the host site location. It is expected to show your work, cite your sources, and state your assumptions.</t>
  </si>
  <si>
    <t xml:space="preserve">This workbook includes a/an: </t>
  </si>
  <si>
    <t xml:space="preserve">   Impact Estimator - Template</t>
  </si>
  <si>
    <t xml:space="preserve">   Budget Estimator - Template</t>
  </si>
  <si>
    <t xml:space="preserve">   Impact Estimator - Example</t>
  </si>
  <si>
    <t xml:space="preserve">   Budget Estimator - Example </t>
  </si>
  <si>
    <t xml:space="preserve">   Impact Estimator - Example 2</t>
  </si>
  <si>
    <t xml:space="preserve">   Budget Estimator - Example 2</t>
  </si>
  <si>
    <t>Instructions</t>
  </si>
  <si>
    <t>1. Make sure that you have chosen the version of the Budget and Impact Tool that best fits your project. The Green Fund offers versions for Energy Efficiency, Energy Production, Waste, Water, and General.</t>
  </si>
  <si>
    <t>Use General for projects related to arts and culture, food, nature, or other creative themes that might not be easily estimated in other versions of the Tools.</t>
  </si>
  <si>
    <t xml:space="preserve">Keep in mind there is no "one-size-fits-all" for Green Fund projects. It's okay if your projects calculations do not match up perfectly with the template you use. </t>
  </si>
  <si>
    <t xml:space="preserve"> </t>
  </si>
  <si>
    <t>2. Look at example sheets for inspiration based on past projects. The formats may differ as the Tool evolves over time and incorporates feedback from students to be more intuitive and useful.</t>
  </si>
  <si>
    <r>
      <t xml:space="preserve">3. Please fill in the templates (tabs highlighted in yellow) to the best of your ability. </t>
    </r>
    <r>
      <rPr>
        <b/>
        <sz val="12"/>
        <color theme="1"/>
        <rFont val="Calibri"/>
        <family val="2"/>
      </rPr>
      <t xml:space="preserve">Use the gray space to enter data. The green cells will auto-calculate. </t>
    </r>
  </si>
  <si>
    <t>4. Feel free to adjust the calculator however you see fit. If you anticipate an impact other than the ones listed, feel free to add additional row(s)/column(s).  You may delete rows and columns if they are irrelevant.</t>
  </si>
  <si>
    <r>
      <t xml:space="preserve">5. </t>
    </r>
    <r>
      <rPr>
        <b/>
        <sz val="12"/>
        <color theme="1"/>
        <rFont val="Calibri"/>
        <family val="2"/>
      </rPr>
      <t>Please delete example sheets (tabs highlighted in gray) in your final spreadsheet that you submit in your application.</t>
    </r>
  </si>
  <si>
    <r>
      <t xml:space="preserve">6. </t>
    </r>
    <r>
      <rPr>
        <b/>
        <sz val="12"/>
        <color theme="1"/>
        <rFont val="Calibri"/>
        <family val="2"/>
      </rPr>
      <t>Please save the workbook as "YourProjectTitleHere_Budget+Impact.xlsx"</t>
    </r>
  </si>
  <si>
    <t>If you have questions or feedback about the workbook or would like support, please contact Ian Aley, Green Fund Program Manager with the UW–Madison Office of Sustainability: iraley@wisc.edu.</t>
  </si>
  <si>
    <t>Solid Waste Units</t>
  </si>
  <si>
    <t>Value</t>
  </si>
  <si>
    <t>Unit</t>
  </si>
  <si>
    <t>Details</t>
  </si>
  <si>
    <t>Last Confirmed</t>
  </si>
  <si>
    <t>Notes</t>
  </si>
  <si>
    <t>$ / hour</t>
  </si>
  <si>
    <t>Hauling Service Rate</t>
  </si>
  <si>
    <t>March 2025</t>
  </si>
  <si>
    <r>
      <rPr>
        <sz val="11"/>
        <color rgb="FF000000"/>
        <rFont val="Calibri"/>
      </rPr>
      <t xml:space="preserve">Hourly billable rate for FP&amp;M Physical Plant-Waste &amp; Recycling. </t>
    </r>
    <r>
      <rPr>
        <i/>
        <sz val="11"/>
        <color rgb="FF000000"/>
        <rFont val="Calibri"/>
      </rPr>
      <t>Check frequently for raises.</t>
    </r>
  </si>
  <si>
    <t>$ / ton</t>
  </si>
  <si>
    <t>Landfill Tipping Fee</t>
  </si>
  <si>
    <t>June 2024</t>
  </si>
  <si>
    <t>Cost of Waste Disposal (landfill; Pelleteri Waste Systems' Kipp Street Transfer Station)</t>
  </si>
  <si>
    <t>Compost Tipping Fee</t>
  </si>
  <si>
    <t>Fall 2023</t>
  </si>
  <si>
    <t>Cost of Compost Disposal (to WMARS)</t>
  </si>
  <si>
    <t>Mixed Recycling Tipping Fee</t>
  </si>
  <si>
    <t>Assumed estimate based on typical return from rebate after sorting; material dependent and has a violatile market</t>
  </si>
  <si>
    <t>Clean Cardboard Rebate</t>
  </si>
  <si>
    <t>An estimate due to fluctuating market prices</t>
  </si>
  <si>
    <t>miles / gallon</t>
  </si>
  <si>
    <t>Diesel Fuel Efficiency Rate</t>
  </si>
  <si>
    <t>Standard assumption for UW Madison Diesel Fleet Vehicles that haul waste</t>
  </si>
  <si>
    <t>$ / gallon</t>
  </si>
  <si>
    <t>Diesel Fuel Cost</t>
  </si>
  <si>
    <t>Standard assumption for cost of fuel for UW Madison Diesel Fleet Vehicles that haul waste</t>
  </si>
  <si>
    <t>MTCO2e / gallon</t>
  </si>
  <si>
    <t>Diesel Fuel Emissions</t>
  </si>
  <si>
    <t>July 2024</t>
  </si>
  <si>
    <t>Calculated from institutional GHG Reporting Protocol (SIMAP - https://unhsimap.org/2022table and ghgprotocol.org)</t>
  </si>
  <si>
    <t>Notes and Background Information</t>
  </si>
  <si>
    <t xml:space="preserve">UW–Madison manages its own waste hauling through Physical Plant, which charges campus units (such as Housing) to retrieve loads. </t>
  </si>
  <si>
    <t xml:space="preserve">This allows significant fiscal autonomy to pay back a facility that reduces the load going to the landfill. </t>
  </si>
  <si>
    <t>A tipping fee is a fee charged by a waste management facility for accepting and disposing of waste at their site. It is typically charged per unit of weight or volume of waste delivered to the facility, and</t>
  </si>
  <si>
    <t xml:space="preserve">the fee covers the cost of processing, handling, and disposing of waste. Tipping fees are commonly used to help cover the costs of operating and maintaining waste management facilities, and </t>
  </si>
  <si>
    <t>they can vary depending on factors such as the type of waste, the location of the facility, and the level of demand for waste disposal services in the area.</t>
  </si>
  <si>
    <t>Note for consideration: One potential connection between the Water BIT and the Waste BIT is projects related to composting. A proposal to add a composting stream may have impacts in both the Water</t>
  </si>
  <si>
    <t>and Waste frameworks, e.g., if a composting stream is added, waste is diverted from landfill (and tipping fees avoided), plus sewer discharge reductions.</t>
  </si>
  <si>
    <t>Feel free to mix and match the relevant metrics as needed for your project.</t>
  </si>
  <si>
    <t>2024 Note: The Impact Tool does not yet provide a unit for the reduction in GHG (via MTCO2e) impact of avoided and diverted waste streams to the landfill. Efforts are currently underway to get at a</t>
  </si>
  <si>
    <t>number accurate for the UW-Madison campus. If this is relevant to your project's impact, contact the Green Fund Program Manager Ian Aley (iraley@wisc.edu) to inquire if a number has been</t>
  </si>
  <si>
    <t>determined yet that can be used on this Impact Tool. He may refer you to the Office of Sustainability Data and Reporting team that heads up the Greenhouse Gas accounting for campus.</t>
  </si>
  <si>
    <t>End goal is to arrive at some or all of these pieces:</t>
  </si>
  <si>
    <t>Details / Examples</t>
  </si>
  <si>
    <t>$ saved / operating costs avoided</t>
  </si>
  <si>
    <t>Could arrive from savings in tipping fees avoided and/or rebates received for cleaner streams</t>
  </si>
  <si>
    <t>labor hours saved</t>
  </si>
  <si>
    <t>Could include both savings in the host facility's labor force (e.g., Dining student worker hours) OR Physical Plant Hauler Staff hours (less trips)</t>
  </si>
  <si>
    <t>emissions avoided</t>
  </si>
  <si>
    <t>Via less or shorter trips to the transfer station</t>
  </si>
  <si>
    <t>waste diverted from landfill per year</t>
  </si>
  <si>
    <t>(in lbs or metric tons, depending on the project) by the introduction of and investment in a new waste stream</t>
  </si>
  <si>
    <t>University of Wisconsin–Madison Green Fund</t>
  </si>
  <si>
    <t>Key</t>
  </si>
  <si>
    <r>
      <t xml:space="preserve">Impact Estimator: </t>
    </r>
    <r>
      <rPr>
        <b/>
        <sz val="14"/>
        <color rgb="FFFFFFFF"/>
        <rFont val="Calibri"/>
        <family val="2"/>
        <scheme val="major"/>
      </rPr>
      <t>Waste</t>
    </r>
  </si>
  <si>
    <t>You fill in</t>
  </si>
  <si>
    <t>[enter project name here]</t>
  </si>
  <si>
    <t>Application Date:</t>
  </si>
  <si>
    <t>[semester + year]</t>
  </si>
  <si>
    <t>Automatically calculated by the sheet</t>
  </si>
  <si>
    <t>Data Input</t>
  </si>
  <si>
    <t>Existing System</t>
  </si>
  <si>
    <t>Sources</t>
  </si>
  <si>
    <t>Units</t>
  </si>
  <si>
    <t>Please show your work, state your assumptions, and cite your data sources here when appropriate.</t>
  </si>
  <si>
    <t>Average annual waste production of existing system</t>
  </si>
  <si>
    <t>Metric tons / Year</t>
  </si>
  <si>
    <t>Average annual cost of existing system (without labor)</t>
  </si>
  <si>
    <t>Cost ($) / Year</t>
  </si>
  <si>
    <t>Average annual labor cost of existing system</t>
  </si>
  <si>
    <t>Disregard if there are no labor-related impacts to your project.</t>
  </si>
  <si>
    <t>Total annual cost of current system</t>
  </si>
  <si>
    <t>Estimated mileage from waste origin to destination</t>
  </si>
  <si>
    <t># of Miles</t>
  </si>
  <si>
    <t>Average annual trips from waste origin to destination</t>
  </si>
  <si>
    <t># / Year</t>
  </si>
  <si>
    <t>Feel free to add more lines and measures if needed.</t>
  </si>
  <si>
    <t>Proposed System</t>
  </si>
  <si>
    <t xml:space="preserve">Anticipated potential life of the proposed system </t>
  </si>
  <si>
    <t>Years</t>
  </si>
  <si>
    <t>Average annual waste production of proposed system</t>
  </si>
  <si>
    <t>Average annual cost of proposed system (without labor)</t>
  </si>
  <si>
    <t>Average annual labor cost of proposed system</t>
  </si>
  <si>
    <t>Estimated total annual cost of proposed system</t>
  </si>
  <si>
    <t>Estimated average annual trips from origin to destination</t>
  </si>
  <si>
    <t>Economic Impact</t>
  </si>
  <si>
    <t>Annual cost savings 
(capital and/or operations funding avoided)</t>
  </si>
  <si>
    <t>Total cost ($) savings over the anticipated life of the proposed system</t>
  </si>
  <si>
    <t>Net Present Value (NPV) of cost savings 
over the life of proposed system</t>
  </si>
  <si>
    <t>NPV = Rt/(1+r)^t where Rt = annual cost savings in $, r is the interest rate, and t is life of the proposed system in years. Calculations were conducted using an interest rate of 3% and assuming the interest rate and the annual cost savings is constant over time and the same values each year. Because the spreadsheet formula calculates present values as annuity payments, the annual cost savings are entered as negative values to report positive Net Present Values.</t>
  </si>
  <si>
    <t>Additional grant, state incentives, donation, or 
other new funding brought to campus ($)</t>
  </si>
  <si>
    <t>Disregard if this project does not have associated external funding.</t>
  </si>
  <si>
    <t>Environmental Impact</t>
  </si>
  <si>
    <t>Waste avoided OR diverted from landfill per year</t>
  </si>
  <si>
    <t>Reduced mileage in waste hauling per year</t>
  </si>
  <si>
    <t>Miles / Year</t>
  </si>
  <si>
    <t>Reduction in greenhouse gas emissions from hauling</t>
  </si>
  <si>
    <t>Metric tons CO2 equivalent / Year</t>
  </si>
  <si>
    <r>
      <t xml:space="preserve">Assumes 2 miles per gallon diesel fuel efficiency and aligns with institutional reporting on GHG emissions factors from SIMAP and EPA derived sources for diesel fleet factors. </t>
    </r>
    <r>
      <rPr>
        <i/>
        <sz val="10"/>
        <color theme="1"/>
        <rFont val="Calibri"/>
        <family val="2"/>
        <scheme val="minor"/>
      </rPr>
      <t>See notes under Conversions.</t>
    </r>
  </si>
  <si>
    <t>This calculator does not yet account for GHG reductions from avoided/diverted waste. To improve this calculator from the template, calculate an approximate MTCO2e reduction from the campus waste avoided or diverted from landfill using GHG Protocol.</t>
  </si>
  <si>
    <t>Conversions</t>
  </si>
  <si>
    <t>enter any conversions you used in your process here</t>
  </si>
  <si>
    <t>EPA's Emission Factors for a gallon of diesel worked into a CO2 equivalent using GHG Protocol and Global Warming Potentials.</t>
  </si>
  <si>
    <t>10.171 kg CO2 equivalent / gallon</t>
  </si>
  <si>
    <t>0.010171 MTCO2e / gallon</t>
  </si>
  <si>
    <t>Formula: divide the mass value by 1000</t>
  </si>
  <si>
    <t>Social Impact (Qualitative Benefits and Negative Impacts)</t>
  </si>
  <si>
    <t>Type of benefit (e.g., social justice, worker safety, public health, student engagement/education, or another social indicator)</t>
  </si>
  <si>
    <t>Describe the anticipated measurable impact of your proposed project</t>
  </si>
  <si>
    <r>
      <rPr>
        <b/>
        <sz val="10"/>
        <rFont val="Calibri"/>
        <family val="2"/>
        <scheme val="major"/>
      </rPr>
      <t>What evidences suggests this?</t>
    </r>
    <r>
      <rPr>
        <b/>
        <i/>
        <sz val="10"/>
        <rFont val="Calibri"/>
        <family val="2"/>
        <scheme val="major"/>
      </rPr>
      <t xml:space="preserve"> 
</t>
    </r>
    <r>
      <rPr>
        <i/>
        <sz val="10"/>
        <rFont val="Calibri"/>
        <family val="2"/>
        <scheme val="major"/>
      </rPr>
      <t xml:space="preserve">Add links, sources, and relevant attachments </t>
    </r>
  </si>
  <si>
    <t>Type of negative sustainability impacts associated with this project</t>
  </si>
  <si>
    <t>Describe these potential impacts</t>
  </si>
  <si>
    <t>Other information you'd like to share</t>
  </si>
  <si>
    <t>e.g., EPA defines waste diversion as: “The prevention and reduction of generated waste through source reduction, recycling, reuse and composting."</t>
  </si>
  <si>
    <r>
      <t xml:space="preserve">Budget Request: </t>
    </r>
    <r>
      <rPr>
        <b/>
        <sz val="14"/>
        <color rgb="FFFFFFFF"/>
        <rFont val="Calibri"/>
        <family val="2"/>
        <scheme val="major"/>
      </rPr>
      <t>Waste</t>
    </r>
  </si>
  <si>
    <t>[enter semester + year]</t>
  </si>
  <si>
    <t>Budget Item</t>
  </si>
  <si>
    <t>Green Fund Request</t>
  </si>
  <si>
    <t>Host Facility Contribution</t>
  </si>
  <si>
    <t>External grant, incentive, donation, or other funding source</t>
  </si>
  <si>
    <t>Total</t>
  </si>
  <si>
    <t>Explain how you arrived at this cost estimate and your sources of information (link to resources)</t>
  </si>
  <si>
    <t>TOTALS</t>
  </si>
  <si>
    <t>Economic Return on Investment</t>
  </si>
  <si>
    <t>Budget request from UW-Madison Green Fund</t>
  </si>
  <si>
    <t>Estimated annual cost savings</t>
  </si>
  <si>
    <t xml:space="preserve">                                 Reference your Impact Calculator</t>
  </si>
  <si>
    <t>Estimated cost savings for the life of the proposed system</t>
  </si>
  <si>
    <t xml:space="preserve">                                  sheet for these cells if applicable</t>
  </si>
  <si>
    <t>Return On Investment for Green Fund request</t>
  </si>
  <si>
    <t>Return On Investment for total UW investment</t>
  </si>
  <si>
    <t>Gordon Cardboard Compactor</t>
  </si>
  <si>
    <t>Application Period</t>
  </si>
  <si>
    <t>Spring 2019</t>
  </si>
  <si>
    <t>Estimated one ton a week</t>
  </si>
  <si>
    <t>Cost of Mixed Recycling: $70 per ton; Annual mileage * Cost of diesel fuel</t>
  </si>
  <si>
    <t xml:space="preserve">$30/week for Gordon Student Labor (trips to deposit cardboard); 
Physical Plant labor 10 hours weekly at $51/hour = $510 </t>
  </si>
  <si>
    <t>Total costs inclusive of Mixed Recycling and Labor costs</t>
  </si>
  <si>
    <t>Destination is not changing with this project, just trips.</t>
  </si>
  <si>
    <t>6x/week per Lyle at UW Waste Management</t>
  </si>
  <si>
    <t>Estimate from compactor website</t>
  </si>
  <si>
    <t>Same cardboard production as before</t>
  </si>
  <si>
    <r>
      <t xml:space="preserve">Anticipate $20/ton rebate, avoided $70/ton in costs for $-90/ton (weekly), 
plus </t>
    </r>
    <r>
      <rPr>
        <b/>
        <sz val="10"/>
        <color theme="1"/>
        <rFont val="Calibri"/>
        <family val="2"/>
        <scheme val="major"/>
      </rPr>
      <t>anticipated Maintenance costs on the Compactor ($1,000)</t>
    </r>
    <r>
      <rPr>
        <sz val="10"/>
        <color theme="1"/>
        <rFont val="Calibri"/>
        <family val="2"/>
        <scheme val="major"/>
      </rPr>
      <t xml:space="preserve"> and Estimated annual mileage * Cost of diesel fuel</t>
    </r>
  </si>
  <si>
    <t>Still $30/week for Gordon Student Labor; Physical Plant labor now 2 hours weekly at $51/hour = $102</t>
  </si>
  <si>
    <t>Majorly reduced due to avoided costs / rebates received</t>
  </si>
  <si>
    <t>Destination is not changing with this project, just the number of trips</t>
  </si>
  <si>
    <t>2x/week per Lyle at UW Waste Management</t>
  </si>
  <si>
    <t>Mainly derives from avoiding the $70/ton cost to recycle and adding in ~$20/ton rebate.</t>
  </si>
  <si>
    <t>Annual savings multipled by 15-year anticipated life of the system.</t>
  </si>
  <si>
    <t xml:space="preserve">NPV of stream of future (annual) cost savings over the life of the proposed system, using an interest rate of 3% (as per Josh Arnold, Campus Energy Advisor)		</t>
  </si>
  <si>
    <t>N/A</t>
  </si>
  <si>
    <t>Wasn't previously going to landfill; was being recycled</t>
  </si>
  <si>
    <t>We anticipate significantly less trips for this specific waste stream</t>
  </si>
  <si>
    <t>Metric tons CO2 / Year</t>
  </si>
  <si>
    <t>Original Units</t>
  </si>
  <si>
    <t>Converted Units</t>
  </si>
  <si>
    <t>Staff and students engaged</t>
  </si>
  <si>
    <t>Staff and students will be trained on using the compactor and the associated benefits that come with using it.</t>
  </si>
  <si>
    <t>Conversations with Gordon Center and general Housing staff.</t>
  </si>
  <si>
    <t>40-Yard Cardboard Compactor</t>
  </si>
  <si>
    <t>Price quotes from two suppiers ranged from $25,000 to $35,000 for a new 40-yard compactor. Housing would pay the difference if more expensive model was desireable.</t>
  </si>
  <si>
    <t>Return On Investment for Green Fund Request</t>
  </si>
  <si>
    <t>Return On Investment for Total UW-Madison Investment</t>
  </si>
  <si>
    <t>OZZI Reusable Containers (Athletics)</t>
  </si>
  <si>
    <t>Spring 2021</t>
  </si>
  <si>
    <t>Containers / Year</t>
  </si>
  <si>
    <t>Athletic Meal Plan Data from 2020-2021 (See calculations attachment)</t>
  </si>
  <si>
    <t>Average cost of current type of containers per year, plus Annual Landfilling and Waste Management Costs (See calculations attachment)</t>
  </si>
  <si>
    <t>OZZI quote</t>
  </si>
  <si>
    <t>Estimated total initial cost of proposed system</t>
  </si>
  <si>
    <t>Cost ($)</t>
  </si>
  <si>
    <t>See calculations attachment</t>
  </si>
  <si>
    <t>Estimated annual initial costs of proposed system</t>
  </si>
  <si>
    <t>Estimate annual labor costs of proposed system</t>
  </si>
  <si>
    <t>See calculations attachment; host facility is contributing to this cost</t>
  </si>
  <si>
    <t>Total estimated annual costs of proposed system</t>
  </si>
  <si>
    <t>Following Year 1 of implementatio</t>
  </si>
  <si>
    <t>This estimate is after the initial costs of proposed system (see Proposed System section)</t>
  </si>
  <si>
    <t>Annual cost savings (not considering first-year costs) multiplied by the anticipated life of the system</t>
  </si>
  <si>
    <t>NPV of stream of future (annual) cost savings ove the life of the proposed system, using an interest rate of 3% (as per Josh Arnold, Campus Energy Advisor)</t>
  </si>
  <si>
    <t>Athletics contribution yearly (labor costs associated with dishwashing the reusable containers)</t>
  </si>
  <si>
    <t>Reduction in greenhouse gas landfill emissions from waste avoided or diverted</t>
  </si>
  <si>
    <t>Reduction in greenhouse gas emissions from hauling/transportation</t>
  </si>
  <si>
    <t>Reduction in greenhouse gas emissions from Polypropylene Production</t>
  </si>
  <si>
    <t>Total Annual Greenhouse Gas Emissions Reduction</t>
  </si>
  <si>
    <t>Summation of all GHG reductions</t>
  </si>
  <si>
    <t>kg of Generated Polypropylene diverted</t>
  </si>
  <si>
    <t>4,109 kg / Year</t>
  </si>
  <si>
    <t>4.109 Metric tons / Year</t>
  </si>
  <si>
    <t>Formula: divide the mass value by 1000
(also used for the other GHG reduction calculations)</t>
  </si>
  <si>
    <t>Public Health</t>
  </si>
  <si>
    <t>Fewer pollutants added to landfill results in fewer pollutants being exposed disproportionately to members of our communities </t>
  </si>
  <si>
    <t>Worker Safety</t>
  </si>
  <si>
    <t>Fewer disposables results in a reduced need for materials management, subjecting staff (including waste and recycling team) to fewer interactions with waste, and improving the safety of their everyday work </t>
  </si>
  <si>
    <t>Inspiring and Empowering UW Madison Campus</t>
  </si>
  <si>
    <t>Folks may notice reusables being used by leaders in the community and be inspired to use reuseables in their everyday life</t>
  </si>
  <si>
    <t>Research Opportunity</t>
  </si>
  <si>
    <t>The project will be a research opportunity for the Office of Sustainability. Student interns will have the opportunity to track the success and metrics of the program for years to come, and display the project's success on both UW Athletics social media, and the Office of Sustainability platforms. </t>
  </si>
  <si>
    <t>The new containers could have a higher environmental impact than single use if not used frequently enough</t>
  </si>
  <si>
    <t>LCA Insight: Reusable products have lower environmental impacts only if they are actually reused a sufficient number of times to compensate for their greater materials intensity.</t>
  </si>
  <si>
    <t>Miller, S. A. (2020). Five misperceptions surrounding the environmental impacts of single-use plastic. Environmental Science &amp; Technology, 54(22), 14143–14151. https://doi.org/10.1021/acs.est.0c05295</t>
  </si>
  <si>
    <t>Increased labor and associated costs</t>
  </si>
  <si>
    <t>It will take additional labor to wash the new containers which adds to the workload of existing staff</t>
  </si>
  <si>
    <t>(3000) x (9” x 9” x 2.5”) 3-COMPARTMENT O-9x9-3-G 25/Case @ $4.10 EA $102.50/CASE</t>
  </si>
  <si>
    <t>750 student athletes with an average of two meals a day requires at least 1500 boxes available for pickup. 3000 boxes will allow for sufficient boxes and extras in case of lost or damaged items, and a buffer in supply. The cost per box comes directly from the OZZI specification documents.</t>
  </si>
  <si>
    <t>Moving carts for drop-off and pick-up</t>
  </si>
  <si>
    <t>8 x Commercial ware racks</t>
  </si>
  <si>
    <t>4 for Kohl Center and 4 for Camp Randall</t>
  </si>
  <si>
    <t>2 x Drying racks</t>
  </si>
  <si>
    <t>1 for Kohl Center and 1 for Camp Randall</t>
  </si>
  <si>
    <t>Athletic Staff Labor</t>
  </si>
  <si>
    <t>Athletics will internalize recurring costs associated with the project</t>
  </si>
  <si>
    <t>Shipping Costs</t>
  </si>
  <si>
    <t>One-time shipping costs should be budgeted for, ut the estimate is rough and could be less</t>
  </si>
  <si>
    <t>Note: The initial costs (for the first year) of the system are subtracted from the total estimated cost savings for the life of the proposed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</si>
</sst>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
    <numFmt numFmtId="165" formatCode="&quot;$&quot;#,##0.00"/>
    <numFmt numFmtId="166" formatCode="#,##0.000"/>
  </numFmts>
  <fonts count="69">
    <font>
      <sz val="12"/>
      <color theme="1"/>
      <name val="Calibri"/>
      <scheme val="minor"/>
    </font>
    <font>
      <sz val="11"/>
      <color theme="1"/>
      <name val="Calibri"/>
      <family val="2"/>
      <scheme val="minor"/>
    </font>
    <font>
      <sz val="11"/>
      <color theme="1"/>
      <name val="Calibri"/>
      <family val="2"/>
      <scheme val="minor"/>
    </font>
    <font>
      <sz val="12"/>
      <color theme="1"/>
      <name val="Calibri"/>
      <family val="2"/>
    </font>
    <font>
      <sz val="14"/>
      <color theme="1"/>
      <name val="Calibri"/>
      <family val="2"/>
    </font>
    <font>
      <b/>
      <sz val="12"/>
      <color theme="1"/>
      <name val="Calibri"/>
      <family val="2"/>
    </font>
    <font>
      <sz val="12"/>
      <name val="Calibri"/>
      <family val="2"/>
    </font>
    <font>
      <sz val="12"/>
      <color theme="1"/>
      <name val="Calibri"/>
      <family val="2"/>
      <scheme val="minor"/>
    </font>
    <font>
      <i/>
      <sz val="12"/>
      <color theme="1"/>
      <name val="Calibri"/>
      <family val="2"/>
    </font>
    <font>
      <b/>
      <sz val="16"/>
      <color rgb="FFFFFFFF"/>
      <name val="Calibri"/>
      <family val="2"/>
      <scheme val="major"/>
    </font>
    <font>
      <sz val="12"/>
      <name val="Calibri"/>
      <family val="2"/>
      <scheme val="major"/>
    </font>
    <font>
      <sz val="10"/>
      <color theme="1"/>
      <name val="Calibri"/>
      <family val="2"/>
      <scheme val="major"/>
    </font>
    <font>
      <b/>
      <sz val="12"/>
      <color rgb="FFFFFFFF"/>
      <name val="Calibri"/>
      <family val="2"/>
      <scheme val="major"/>
    </font>
    <font>
      <sz val="12"/>
      <color theme="1"/>
      <name val="Calibri"/>
      <family val="2"/>
      <scheme val="major"/>
    </font>
    <font>
      <sz val="14"/>
      <color rgb="FFFFFFFF"/>
      <name val="Calibri"/>
      <family val="2"/>
      <scheme val="major"/>
    </font>
    <font>
      <b/>
      <sz val="14"/>
      <color rgb="FFFFFFFF"/>
      <name val="Calibri"/>
      <family val="2"/>
      <scheme val="major"/>
    </font>
    <font>
      <sz val="10"/>
      <color rgb="FFFF0000"/>
      <name val="Calibri"/>
      <family val="2"/>
      <scheme val="major"/>
    </font>
    <font>
      <b/>
      <sz val="12"/>
      <color theme="0"/>
      <name val="Calibri"/>
      <family val="2"/>
      <scheme val="major"/>
    </font>
    <font>
      <b/>
      <sz val="10"/>
      <color theme="1"/>
      <name val="Calibri"/>
      <family val="2"/>
      <scheme val="major"/>
    </font>
    <font>
      <i/>
      <sz val="10"/>
      <color theme="1"/>
      <name val="Calibri"/>
      <family val="2"/>
      <scheme val="major"/>
    </font>
    <font>
      <b/>
      <sz val="10"/>
      <color rgb="FF000000"/>
      <name val="Calibri"/>
      <family val="2"/>
      <scheme val="major"/>
    </font>
    <font>
      <sz val="11"/>
      <color theme="1"/>
      <name val="Calibri"/>
      <family val="2"/>
      <scheme val="major"/>
    </font>
    <font>
      <sz val="10"/>
      <color rgb="FF000000"/>
      <name val="Calibri"/>
      <family val="2"/>
      <scheme val="major"/>
    </font>
    <font>
      <b/>
      <sz val="10"/>
      <color theme="0"/>
      <name val="Calibri"/>
      <family val="2"/>
      <scheme val="major"/>
    </font>
    <font>
      <sz val="10"/>
      <color theme="0"/>
      <name val="Calibri"/>
      <family val="2"/>
      <scheme val="major"/>
    </font>
    <font>
      <u/>
      <sz val="10"/>
      <color theme="1"/>
      <name val="Calibri"/>
      <family val="2"/>
      <scheme val="major"/>
    </font>
    <font>
      <sz val="14"/>
      <color theme="1"/>
      <name val="Calibri"/>
      <family val="2"/>
      <scheme val="major"/>
    </font>
    <font>
      <b/>
      <sz val="14"/>
      <color theme="1"/>
      <name val="Calibri"/>
      <family val="2"/>
      <scheme val="major"/>
    </font>
    <font>
      <b/>
      <i/>
      <sz val="14"/>
      <color theme="1"/>
      <name val="Calibri"/>
      <family val="2"/>
      <scheme val="major"/>
    </font>
    <font>
      <sz val="14"/>
      <name val="Calibri"/>
      <family val="2"/>
      <scheme val="major"/>
    </font>
    <font>
      <b/>
      <i/>
      <sz val="14"/>
      <color theme="1"/>
      <name val="Calibri"/>
      <family val="2"/>
    </font>
    <font>
      <u/>
      <sz val="24"/>
      <color theme="1"/>
      <name val="Calibri"/>
      <family val="2"/>
    </font>
    <font>
      <sz val="14"/>
      <name val="Calibri"/>
      <family val="2"/>
    </font>
    <font>
      <b/>
      <sz val="12"/>
      <color theme="0"/>
      <name val="Calibri"/>
      <family val="2"/>
    </font>
    <font>
      <b/>
      <sz val="12"/>
      <name val="Calibri"/>
      <family val="2"/>
    </font>
    <font>
      <sz val="12"/>
      <name val="Calibri"/>
      <family val="2"/>
      <scheme val="minor"/>
    </font>
    <font>
      <b/>
      <sz val="11"/>
      <color rgb="FF000000"/>
      <name val="Calibri"/>
      <family val="2"/>
    </font>
    <font>
      <sz val="11"/>
      <color rgb="FF000000"/>
      <name val="Calibri"/>
      <family val="2"/>
    </font>
    <font>
      <i/>
      <sz val="11"/>
      <color rgb="FF000000"/>
      <name val="Calibri"/>
      <family val="2"/>
    </font>
    <font>
      <b/>
      <sz val="11"/>
      <name val="Calibri"/>
      <family val="2"/>
    </font>
    <font>
      <sz val="11"/>
      <name val="Calibri"/>
      <family val="2"/>
    </font>
    <font>
      <sz val="11"/>
      <color theme="1"/>
      <name val="Calibri"/>
      <family val="2"/>
    </font>
    <font>
      <sz val="10"/>
      <name val="Calibri"/>
      <family val="2"/>
      <scheme val="major"/>
    </font>
    <font>
      <b/>
      <sz val="10"/>
      <name val="Calibri"/>
      <family val="2"/>
      <scheme val="major"/>
    </font>
    <font>
      <b/>
      <i/>
      <sz val="10"/>
      <name val="Calibri"/>
      <family val="2"/>
      <scheme val="major"/>
    </font>
    <font>
      <i/>
      <sz val="10"/>
      <name val="Calibri"/>
      <family val="2"/>
      <scheme val="major"/>
    </font>
    <font>
      <i/>
      <sz val="12"/>
      <name val="Calibri"/>
      <family val="2"/>
      <scheme val="major"/>
    </font>
    <font>
      <sz val="12"/>
      <color rgb="FFFF0000"/>
      <name val="Calibri"/>
      <family val="2"/>
      <scheme val="minor"/>
    </font>
    <font>
      <b/>
      <sz val="12"/>
      <color theme="1"/>
      <name val="Calibri"/>
      <family val="2"/>
      <scheme val="minor"/>
    </font>
    <font>
      <sz val="12"/>
      <color rgb="FF000000"/>
      <name val="Calibri"/>
      <family val="2"/>
      <scheme val="minor"/>
    </font>
    <font>
      <b/>
      <sz val="18"/>
      <color theme="1"/>
      <name val="Calibri"/>
      <family val="2"/>
      <scheme val="minor"/>
    </font>
    <font>
      <b/>
      <sz val="16"/>
      <color theme="1"/>
      <name val="Calibri"/>
      <family val="2"/>
      <scheme val="minor"/>
    </font>
    <font>
      <b/>
      <sz val="16"/>
      <color rgb="FFFFFFFF"/>
      <name val="Calibri"/>
      <family val="2"/>
      <scheme val="minor"/>
    </font>
    <font>
      <sz val="16"/>
      <name val="Calibri"/>
      <family val="2"/>
      <scheme val="minor"/>
    </font>
    <font>
      <i/>
      <sz val="11"/>
      <color theme="1"/>
      <name val="Calibri"/>
      <family val="2"/>
      <scheme val="minor"/>
    </font>
    <font>
      <b/>
      <sz val="14"/>
      <name val="Calibri"/>
      <family val="2"/>
      <scheme val="major"/>
    </font>
    <font>
      <sz val="10"/>
      <color theme="1"/>
      <name val="Calibri"/>
      <family val="2"/>
      <scheme val="minor"/>
    </font>
    <font>
      <b/>
      <sz val="10"/>
      <color theme="1"/>
      <name val="Calibri"/>
      <family val="2"/>
      <scheme val="minor"/>
    </font>
    <font>
      <i/>
      <sz val="10"/>
      <color theme="1"/>
      <name val="Calibri"/>
      <family val="2"/>
      <scheme val="minor"/>
    </font>
    <font>
      <sz val="10"/>
      <color rgb="FF000000"/>
      <name val="Calibri"/>
      <family val="2"/>
      <scheme val="minor"/>
    </font>
    <font>
      <i/>
      <sz val="14"/>
      <color theme="1"/>
      <name val="Calibri"/>
      <family val="2"/>
      <scheme val="major"/>
    </font>
    <font>
      <i/>
      <sz val="11"/>
      <color theme="1"/>
      <name val="Calibri"/>
      <family val="2"/>
    </font>
    <font>
      <i/>
      <sz val="10"/>
      <color rgb="FF000000"/>
      <name val="Arial"/>
      <family val="2"/>
    </font>
    <font>
      <i/>
      <sz val="10"/>
      <color rgb="FF000000"/>
      <name val="Calibri"/>
      <family val="2"/>
      <scheme val="minor"/>
    </font>
    <font>
      <sz val="12"/>
      <color theme="1"/>
      <name val="Calibri"/>
      <family val="2"/>
      <scheme val="minor"/>
    </font>
    <font>
      <i/>
      <sz val="11"/>
      <name val="Calibri"/>
      <family val="2"/>
    </font>
    <font>
      <b/>
      <i/>
      <sz val="12"/>
      <name val="Calibri"/>
      <family val="2"/>
    </font>
    <font>
      <sz val="11"/>
      <color rgb="FF000000"/>
      <name val="Calibri"/>
    </font>
    <font>
      <i/>
      <sz val="11"/>
      <color rgb="FF000000"/>
      <name val="Calibri"/>
    </font>
  </fonts>
  <fills count="19">
    <fill>
      <patternFill patternType="none"/>
    </fill>
    <fill>
      <patternFill patternType="gray125"/>
    </fill>
    <fill>
      <patternFill patternType="solid">
        <fgColor rgb="FFFFFFFF"/>
        <bgColor rgb="FFFFFFFF"/>
      </patternFill>
    </fill>
    <fill>
      <patternFill patternType="solid">
        <fgColor rgb="FF7F6000"/>
        <bgColor rgb="FF7F6000"/>
      </patternFill>
    </fill>
    <fill>
      <patternFill patternType="solid">
        <fgColor rgb="FFD0CECE"/>
        <bgColor rgb="FFD0CECE"/>
      </patternFill>
    </fill>
    <fill>
      <patternFill patternType="solid">
        <fgColor rgb="FFA8D08D"/>
        <bgColor rgb="FFA8D08D"/>
      </patternFill>
    </fill>
    <fill>
      <patternFill patternType="solid">
        <fgColor rgb="FFD9D9D9"/>
        <bgColor rgb="FFD9D9D9"/>
      </patternFill>
    </fill>
    <fill>
      <patternFill patternType="solid">
        <fgColor theme="0"/>
        <bgColor theme="0"/>
      </patternFill>
    </fill>
    <fill>
      <patternFill patternType="solid">
        <fgColor rgb="FFCFE2F3"/>
        <bgColor indexed="64"/>
      </patternFill>
    </fill>
    <fill>
      <patternFill patternType="solid">
        <fgColor theme="7" tint="-0.499984740745262"/>
        <bgColor rgb="FF7F6000"/>
      </patternFill>
    </fill>
    <fill>
      <patternFill patternType="solid">
        <fgColor theme="7" tint="-0.499984740745262"/>
        <bgColor indexed="64"/>
      </patternFill>
    </fill>
    <fill>
      <patternFill patternType="solid">
        <fgColor theme="0" tint="-0.14999847407452621"/>
        <bgColor rgb="FFD0CECE"/>
      </patternFill>
    </fill>
    <fill>
      <patternFill patternType="solid">
        <fgColor theme="2" tint="-0.14999847407452621"/>
        <bgColor rgb="FFD0CECE"/>
      </patternFill>
    </fill>
    <fill>
      <patternFill patternType="solid">
        <fgColor theme="2" tint="-0.14999847407452621"/>
        <bgColor indexed="64"/>
      </patternFill>
    </fill>
    <fill>
      <patternFill patternType="solid">
        <fgColor theme="2" tint="-0.14999847407452621"/>
        <bgColor rgb="FFD9D9D9"/>
      </patternFill>
    </fill>
    <fill>
      <patternFill patternType="solid">
        <fgColor theme="2" tint="-0.14999847407452621"/>
        <bgColor rgb="FFE7E6E6"/>
      </patternFill>
    </fill>
    <fill>
      <patternFill patternType="solid">
        <fgColor rgb="FFA8D08D"/>
        <bgColor indexed="64"/>
      </patternFill>
    </fill>
    <fill>
      <patternFill patternType="solid">
        <fgColor rgb="FFA8D08D"/>
        <bgColor rgb="FFD0CECE"/>
      </patternFill>
    </fill>
    <fill>
      <patternFill patternType="solid">
        <fgColor rgb="FF806000"/>
        <bgColor indexed="64"/>
      </patternFill>
    </fill>
  </fills>
  <borders count="125">
    <border>
      <left/>
      <right/>
      <top/>
      <bottom/>
      <diagonal/>
    </border>
    <border>
      <left/>
      <right style="thin">
        <color rgb="FFCFE2F3"/>
      </right>
      <top/>
      <bottom style="thin">
        <color rgb="FFCFE2F3"/>
      </bottom>
      <diagonal/>
    </border>
    <border>
      <left/>
      <right/>
      <top/>
      <bottom style="thin">
        <color rgb="FFCFE2F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style="thin">
        <color rgb="FF000000"/>
      </left>
      <right/>
      <top/>
      <bottom style="thin">
        <color rgb="FF000000"/>
      </bottom>
      <diagonal/>
    </border>
    <border>
      <left/>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757070"/>
      </left>
      <right style="thin">
        <color rgb="FF757070"/>
      </right>
      <top style="medium">
        <color rgb="FF000000"/>
      </top>
      <bottom/>
      <diagonal/>
    </border>
    <border>
      <left/>
      <right style="thin">
        <color rgb="FF000000"/>
      </right>
      <top style="thin">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right/>
      <top/>
      <bottom style="medium">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style="thin">
        <color rgb="FF000000"/>
      </top>
      <bottom style="medium">
        <color indexed="64"/>
      </bottom>
      <diagonal/>
    </border>
    <border>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style="medium">
        <color indexed="64"/>
      </left>
      <right style="thin">
        <color rgb="FF757070"/>
      </right>
      <top style="medium">
        <color indexed="64"/>
      </top>
      <bottom/>
      <diagonal/>
    </border>
    <border>
      <left style="thin">
        <color rgb="FF757070"/>
      </left>
      <right style="thin">
        <color rgb="FF757070"/>
      </right>
      <top style="medium">
        <color indexed="64"/>
      </top>
      <bottom/>
      <diagonal/>
    </border>
    <border>
      <left style="thin">
        <color rgb="FF757070"/>
      </left>
      <right style="medium">
        <color indexed="64"/>
      </right>
      <top style="medium">
        <color indexed="64"/>
      </top>
      <bottom/>
      <diagonal/>
    </border>
    <border>
      <left style="medium">
        <color indexed="64"/>
      </left>
      <right style="thin">
        <color rgb="FF757070"/>
      </right>
      <top style="thin">
        <color rgb="FF757070"/>
      </top>
      <bottom style="medium">
        <color indexed="64"/>
      </bottom>
      <diagonal/>
    </border>
    <border>
      <left style="thin">
        <color rgb="FF757070"/>
      </left>
      <right style="thin">
        <color rgb="FF757070"/>
      </right>
      <top style="thin">
        <color rgb="FF757070"/>
      </top>
      <bottom style="medium">
        <color indexed="64"/>
      </bottom>
      <diagonal/>
    </border>
    <border>
      <left style="thin">
        <color rgb="FF757070"/>
      </left>
      <right style="thin">
        <color rgb="FF75707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style="medium">
        <color indexed="64"/>
      </bottom>
      <diagonal/>
    </border>
    <border>
      <left/>
      <right/>
      <top/>
      <bottom style="thin">
        <color indexed="64"/>
      </bottom>
      <diagonal/>
    </border>
    <border>
      <left style="medium">
        <color indexed="64"/>
      </left>
      <right style="thin">
        <color rgb="FF000000"/>
      </right>
      <top/>
      <bottom style="medium">
        <color indexed="64"/>
      </bottom>
      <diagonal/>
    </border>
    <border>
      <left/>
      <right style="medium">
        <color indexed="64"/>
      </right>
      <top style="medium">
        <color indexed="64"/>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757070"/>
      </left>
      <right style="thin">
        <color rgb="FF757070"/>
      </right>
      <top style="medium">
        <color rgb="FF00000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indexed="64"/>
      </top>
      <bottom style="thin">
        <color rgb="FF000000"/>
      </bottom>
      <diagonal/>
    </border>
    <border>
      <left style="medium">
        <color indexed="64"/>
      </left>
      <right/>
      <top style="thin">
        <color indexed="64"/>
      </top>
      <bottom style="thin">
        <color indexed="64"/>
      </bottom>
      <diagonal/>
    </border>
    <border>
      <left style="thin">
        <color indexed="64"/>
      </left>
      <right style="thin">
        <color rgb="FF000000"/>
      </right>
      <top style="medium">
        <color indexed="64"/>
      </top>
      <bottom style="thin">
        <color rgb="FF000000"/>
      </bottom>
      <diagonal/>
    </border>
    <border>
      <left style="medium">
        <color indexed="64"/>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style="thin">
        <color rgb="FF757070"/>
      </left>
      <right style="thin">
        <color rgb="FF757070"/>
      </right>
      <top style="medium">
        <color indexed="64"/>
      </top>
      <bottom style="thin">
        <color indexed="64"/>
      </bottom>
      <diagonal/>
    </border>
    <border>
      <left style="medium">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right style="medium">
        <color indexed="64"/>
      </right>
      <top style="thin">
        <color rgb="FF000000"/>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thin">
        <color rgb="FF000000"/>
      </bottom>
      <diagonal/>
    </border>
    <border>
      <left style="thin">
        <color rgb="FF000000"/>
      </left>
      <right style="medium">
        <color indexed="64"/>
      </right>
      <top style="thin">
        <color rgb="FF000000"/>
      </top>
      <bottom/>
      <diagonal/>
    </border>
    <border>
      <left style="thin">
        <color indexed="64"/>
      </left>
      <right/>
      <top style="medium">
        <color indexed="64"/>
      </top>
      <bottom style="medium">
        <color indexed="64"/>
      </bottom>
      <diagonal/>
    </border>
    <border>
      <left style="medium">
        <color indexed="64"/>
      </left>
      <right/>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757070"/>
      </right>
      <top style="medium">
        <color rgb="FF000000"/>
      </top>
      <bottom/>
      <diagonal/>
    </border>
    <border>
      <left style="thin">
        <color rgb="FF757070"/>
      </left>
      <right style="medium">
        <color indexed="64"/>
      </right>
      <top style="medium">
        <color rgb="FF000000"/>
      </top>
      <bottom/>
      <diagonal/>
    </border>
  </borders>
  <cellStyleXfs count="5">
    <xf numFmtId="0" fontId="0" fillId="0" borderId="0"/>
    <xf numFmtId="0" fontId="64" fillId="0" borderId="0"/>
    <xf numFmtId="0" fontId="2" fillId="0" borderId="0"/>
    <xf numFmtId="0" fontId="7" fillId="0" borderId="0"/>
    <xf numFmtId="0" fontId="1" fillId="0" borderId="0"/>
  </cellStyleXfs>
  <cellXfs count="392">
    <xf numFmtId="0" fontId="0" fillId="0" borderId="0" xfId="0"/>
    <xf numFmtId="0" fontId="7" fillId="0" borderId="0" xfId="0" applyFont="1" applyAlignment="1">
      <alignment vertical="center"/>
    </xf>
    <xf numFmtId="0" fontId="3" fillId="8" borderId="2" xfId="0" applyFont="1" applyFill="1" applyBorder="1"/>
    <xf numFmtId="0" fontId="0" fillId="8" borderId="0" xfId="0" applyFill="1"/>
    <xf numFmtId="0" fontId="3" fillId="8" borderId="1" xfId="0" applyFont="1" applyFill="1" applyBorder="1"/>
    <xf numFmtId="0" fontId="4" fillId="8" borderId="2" xfId="0" applyFont="1" applyFill="1" applyBorder="1"/>
    <xf numFmtId="0" fontId="8" fillId="8" borderId="2" xfId="0" applyFont="1" applyFill="1" applyBorder="1"/>
    <xf numFmtId="0" fontId="3" fillId="8" borderId="0" xfId="0" applyFont="1" applyFill="1"/>
    <xf numFmtId="0" fontId="11" fillId="0" borderId="0" xfId="0" applyFont="1" applyAlignment="1">
      <alignment vertical="center"/>
    </xf>
    <xf numFmtId="0" fontId="13" fillId="0" borderId="0" xfId="0" applyFont="1"/>
    <xf numFmtId="0" fontId="16" fillId="0" borderId="0" xfId="0" applyFont="1" applyAlignment="1">
      <alignment wrapText="1"/>
    </xf>
    <xf numFmtId="0" fontId="11" fillId="0" borderId="8" xfId="0" applyFont="1" applyBorder="1" applyAlignment="1">
      <alignment horizontal="center" vertical="center" wrapText="1"/>
    </xf>
    <xf numFmtId="0" fontId="20" fillId="0" borderId="0" xfId="0" applyFont="1"/>
    <xf numFmtId="0" fontId="11" fillId="0" borderId="0" xfId="0" applyFont="1" applyAlignment="1">
      <alignment horizontal="right" vertical="center"/>
    </xf>
    <xf numFmtId="0" fontId="18" fillId="0" borderId="0" xfId="0" applyFont="1" applyAlignment="1">
      <alignment vertical="center" wrapText="1"/>
    </xf>
    <xf numFmtId="164"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22" fillId="0" borderId="0" xfId="0" applyFont="1"/>
    <xf numFmtId="0" fontId="11" fillId="0" borderId="0" xfId="0" applyFont="1"/>
    <xf numFmtId="3" fontId="11" fillId="0" borderId="0" xfId="0" applyNumberFormat="1" applyFont="1" applyAlignment="1">
      <alignment horizontal="center" vertical="center" wrapText="1"/>
    </xf>
    <xf numFmtId="0" fontId="11" fillId="0" borderId="0" xfId="0" applyFont="1" applyAlignment="1">
      <alignment horizontal="left" vertical="center"/>
    </xf>
    <xf numFmtId="0" fontId="18" fillId="0" borderId="11" xfId="0" applyFont="1" applyBorder="1" applyAlignment="1">
      <alignment horizontal="left" vertical="center" wrapText="1"/>
    </xf>
    <xf numFmtId="0" fontId="10" fillId="0" borderId="0" xfId="0" applyFont="1"/>
    <xf numFmtId="0" fontId="12" fillId="0" borderId="0" xfId="0" applyFont="1"/>
    <xf numFmtId="0" fontId="13" fillId="5" borderId="38" xfId="0" applyFont="1" applyFill="1" applyBorder="1"/>
    <xf numFmtId="0" fontId="12" fillId="9" borderId="34" xfId="0" applyFont="1" applyFill="1" applyBorder="1"/>
    <xf numFmtId="0" fontId="13" fillId="11" borderId="32" xfId="0" applyFont="1" applyFill="1" applyBorder="1"/>
    <xf numFmtId="0" fontId="18" fillId="0" borderId="10" xfId="0" applyFont="1" applyBorder="1" applyAlignment="1">
      <alignment horizontal="center" vertical="center" wrapText="1"/>
    </xf>
    <xf numFmtId="0" fontId="28" fillId="12" borderId="32" xfId="0" applyFont="1" applyFill="1" applyBorder="1" applyAlignment="1">
      <alignment horizontal="center" vertical="center" wrapText="1"/>
    </xf>
    <xf numFmtId="0" fontId="28" fillId="12" borderId="34" xfId="0" applyFont="1" applyFill="1" applyBorder="1" applyAlignment="1">
      <alignment horizontal="center" vertical="center" wrapText="1"/>
    </xf>
    <xf numFmtId="0" fontId="26" fillId="12" borderId="8" xfId="0" applyFont="1" applyFill="1" applyBorder="1" applyAlignment="1">
      <alignment horizontal="center" vertical="center" wrapText="1"/>
    </xf>
    <xf numFmtId="164" fontId="26" fillId="12" borderId="8" xfId="0" applyNumberFormat="1" applyFont="1" applyFill="1" applyBorder="1" applyAlignment="1">
      <alignment horizontal="center" vertical="center" wrapText="1"/>
    </xf>
    <xf numFmtId="0" fontId="10" fillId="13" borderId="14" xfId="0" applyFont="1" applyFill="1" applyBorder="1"/>
    <xf numFmtId="164" fontId="11" fillId="12" borderId="16" xfId="0" applyNumberFormat="1" applyFont="1" applyFill="1" applyBorder="1" applyAlignment="1">
      <alignment horizontal="center" vertical="center" wrapText="1"/>
    </xf>
    <xf numFmtId="0" fontId="11" fillId="12" borderId="12" xfId="0" applyFont="1" applyFill="1" applyBorder="1" applyAlignment="1">
      <alignment vertical="center" wrapText="1"/>
    </xf>
    <xf numFmtId="0" fontId="11" fillId="12" borderId="24" xfId="0" applyFont="1" applyFill="1" applyBorder="1" applyAlignment="1">
      <alignment horizontal="left" vertical="center" wrapText="1"/>
    </xf>
    <xf numFmtId="0" fontId="18" fillId="0" borderId="49" xfId="0" applyFont="1" applyBorder="1" applyAlignment="1">
      <alignment vertical="center" wrapText="1"/>
    </xf>
    <xf numFmtId="0" fontId="18" fillId="0" borderId="50" xfId="0" applyFont="1" applyBorder="1" applyAlignment="1">
      <alignment horizontal="left" vertical="center" wrapText="1"/>
    </xf>
    <xf numFmtId="0" fontId="27" fillId="12" borderId="54" xfId="0" applyFont="1" applyFill="1" applyBorder="1" applyAlignment="1">
      <alignment horizontal="left"/>
    </xf>
    <xf numFmtId="0" fontId="18" fillId="0" borderId="12" xfId="0" applyFont="1" applyBorder="1" applyAlignment="1">
      <alignment horizontal="left" vertical="center" wrapText="1"/>
    </xf>
    <xf numFmtId="0" fontId="18" fillId="0" borderId="15" xfId="0" applyFont="1" applyBorder="1" applyAlignment="1">
      <alignment horizontal="left" vertical="center" wrapText="1"/>
    </xf>
    <xf numFmtId="0" fontId="30" fillId="8" borderId="2" xfId="0" applyFont="1" applyFill="1" applyBorder="1"/>
    <xf numFmtId="0" fontId="31" fillId="8" borderId="2" xfId="0" applyFont="1" applyFill="1" applyBorder="1"/>
    <xf numFmtId="0" fontId="29" fillId="0" borderId="0" xfId="0" applyFont="1"/>
    <xf numFmtId="0" fontId="11" fillId="0" borderId="34" xfId="0" applyFont="1" applyBorder="1" applyAlignment="1">
      <alignment vertical="center"/>
    </xf>
    <xf numFmtId="0" fontId="11" fillId="0" borderId="40" xfId="0" applyFont="1" applyBorder="1" applyAlignment="1">
      <alignment vertical="center" wrapText="1"/>
    </xf>
    <xf numFmtId="0" fontId="11" fillId="0" borderId="8" xfId="0" applyFont="1" applyBorder="1" applyAlignment="1">
      <alignment horizontal="center" vertical="center"/>
    </xf>
    <xf numFmtId="0" fontId="17" fillId="9" borderId="32" xfId="0" applyFont="1" applyFill="1" applyBorder="1" applyAlignment="1">
      <alignment vertical="center" wrapText="1"/>
    </xf>
    <xf numFmtId="0" fontId="17" fillId="9" borderId="33" xfId="0" applyFont="1" applyFill="1" applyBorder="1" applyAlignment="1">
      <alignment vertical="center" wrapText="1"/>
    </xf>
    <xf numFmtId="0" fontId="17" fillId="9" borderId="34" xfId="0" applyFont="1" applyFill="1" applyBorder="1" applyAlignment="1">
      <alignment vertical="center" wrapText="1"/>
    </xf>
    <xf numFmtId="0" fontId="10" fillId="10" borderId="33" xfId="0" applyFont="1" applyFill="1" applyBorder="1"/>
    <xf numFmtId="0" fontId="10" fillId="10" borderId="34" xfId="0" applyFont="1" applyFill="1" applyBorder="1"/>
    <xf numFmtId="0" fontId="15" fillId="9" borderId="32" xfId="0" applyFont="1" applyFill="1" applyBorder="1" applyAlignment="1">
      <alignment horizontal="left"/>
    </xf>
    <xf numFmtId="0" fontId="27" fillId="0" borderId="0" xfId="0" applyFont="1" applyAlignment="1">
      <alignment horizontal="left" vertical="center" wrapText="1"/>
    </xf>
    <xf numFmtId="0" fontId="17" fillId="10" borderId="33" xfId="0" applyFont="1" applyFill="1" applyBorder="1"/>
    <xf numFmtId="0" fontId="24" fillId="0" borderId="10" xfId="0" applyFont="1" applyBorder="1" applyAlignment="1">
      <alignment vertical="center"/>
    </xf>
    <xf numFmtId="0" fontId="11" fillId="15" borderId="53" xfId="0" applyFont="1" applyFill="1" applyBorder="1" applyAlignment="1">
      <alignment horizontal="left" vertical="center" wrapText="1"/>
    </xf>
    <xf numFmtId="0" fontId="11" fillId="15" borderId="60" xfId="0" applyFont="1" applyFill="1" applyBorder="1" applyAlignment="1">
      <alignment vertical="center" wrapText="1"/>
    </xf>
    <xf numFmtId="0" fontId="11" fillId="15" borderId="61" xfId="0" applyFont="1" applyFill="1" applyBorder="1" applyAlignment="1">
      <alignment vertical="center" wrapText="1"/>
    </xf>
    <xf numFmtId="0" fontId="10" fillId="13" borderId="46" xfId="0" applyFont="1" applyFill="1" applyBorder="1"/>
    <xf numFmtId="0" fontId="10" fillId="13" borderId="47" xfId="0" applyFont="1" applyFill="1" applyBorder="1"/>
    <xf numFmtId="0" fontId="21" fillId="12" borderId="76" xfId="0" applyFont="1" applyFill="1" applyBorder="1" applyAlignment="1">
      <alignment horizontal="center" vertical="center" wrapText="1"/>
    </xf>
    <xf numFmtId="0" fontId="7" fillId="0" borderId="0" xfId="0" applyFont="1"/>
    <xf numFmtId="0" fontId="19" fillId="0" borderId="55" xfId="0" applyFont="1" applyBorder="1" applyAlignment="1">
      <alignment horizontal="left" vertical="center" wrapText="1"/>
    </xf>
    <xf numFmtId="0" fontId="18" fillId="12" borderId="78" xfId="0" applyFont="1" applyFill="1" applyBorder="1" applyAlignment="1">
      <alignment vertical="center" wrapText="1"/>
    </xf>
    <xf numFmtId="0" fontId="11" fillId="12" borderId="76" xfId="0" applyFont="1" applyFill="1" applyBorder="1" applyAlignment="1">
      <alignment horizontal="center" vertical="center" wrapText="1"/>
    </xf>
    <xf numFmtId="0" fontId="17" fillId="9" borderId="32" xfId="0" applyFont="1" applyFill="1" applyBorder="1" applyAlignment="1">
      <alignment vertical="center"/>
    </xf>
    <xf numFmtId="0" fontId="11" fillId="13" borderId="70" xfId="0" applyFont="1" applyFill="1" applyBorder="1" applyAlignment="1">
      <alignment horizontal="left" vertical="center" wrapText="1"/>
    </xf>
    <xf numFmtId="0" fontId="10" fillId="13" borderId="71" xfId="0" applyFont="1" applyFill="1" applyBorder="1"/>
    <xf numFmtId="0" fontId="11" fillId="12" borderId="80" xfId="0" applyFont="1" applyFill="1" applyBorder="1" applyAlignment="1">
      <alignment vertical="center" wrapText="1"/>
    </xf>
    <xf numFmtId="0" fontId="11" fillId="12" borderId="81" xfId="0" applyFont="1" applyFill="1" applyBorder="1" applyAlignment="1">
      <alignment horizontal="left" vertical="center" wrapText="1"/>
    </xf>
    <xf numFmtId="0" fontId="11" fillId="15" borderId="50" xfId="0" applyFont="1" applyFill="1" applyBorder="1" applyAlignment="1">
      <alignment horizontal="left" vertical="center" wrapText="1"/>
    </xf>
    <xf numFmtId="0" fontId="43" fillId="0" borderId="82" xfId="0" applyFont="1" applyBorder="1" applyAlignment="1">
      <alignment horizontal="left" vertical="center" wrapText="1"/>
    </xf>
    <xf numFmtId="0" fontId="44" fillId="0" borderId="84" xfId="0" applyFont="1" applyBorder="1" applyAlignment="1">
      <alignment vertical="center" wrapText="1"/>
    </xf>
    <xf numFmtId="0" fontId="11" fillId="12" borderId="11" xfId="0" applyFont="1" applyFill="1" applyBorder="1" applyAlignment="1">
      <alignment vertical="center" wrapText="1"/>
    </xf>
    <xf numFmtId="0" fontId="11" fillId="12" borderId="23" xfId="0" applyFont="1" applyFill="1" applyBorder="1" applyAlignment="1">
      <alignment horizontal="left" vertical="center" wrapText="1"/>
    </xf>
    <xf numFmtId="0" fontId="18" fillId="0" borderId="32" xfId="0" applyFont="1" applyBorder="1" applyAlignment="1">
      <alignment vertical="center" wrapText="1"/>
    </xf>
    <xf numFmtId="0" fontId="19" fillId="0" borderId="86" xfId="0" applyFont="1" applyBorder="1" applyAlignment="1">
      <alignment horizontal="left" vertical="center" wrapText="1"/>
    </xf>
    <xf numFmtId="164" fontId="26" fillId="12" borderId="5" xfId="0" applyNumberFormat="1" applyFont="1" applyFill="1" applyBorder="1" applyAlignment="1">
      <alignment horizontal="center" vertical="center" wrapText="1"/>
    </xf>
    <xf numFmtId="0" fontId="21" fillId="14" borderId="87" xfId="0" applyFont="1" applyFill="1" applyBorder="1" applyAlignment="1">
      <alignment horizontal="center" vertical="center" wrapText="1"/>
    </xf>
    <xf numFmtId="0" fontId="18" fillId="14" borderId="78" xfId="0" applyFont="1" applyFill="1" applyBorder="1" applyAlignment="1">
      <alignment vertical="center" wrapText="1"/>
    </xf>
    <xf numFmtId="164" fontId="26" fillId="12" borderId="88" xfId="0" applyNumberFormat="1" applyFont="1" applyFill="1" applyBorder="1" applyAlignment="1">
      <alignment horizontal="center" vertical="center" wrapText="1"/>
    </xf>
    <xf numFmtId="0" fontId="21" fillId="14" borderId="89" xfId="0" applyFont="1" applyFill="1" applyBorder="1" applyAlignment="1">
      <alignment horizontal="center" vertical="center" wrapText="1"/>
    </xf>
    <xf numFmtId="0" fontId="18" fillId="0" borderId="86" xfId="0" applyFont="1" applyBorder="1" applyAlignment="1">
      <alignment horizontal="left" vertical="center" wrapText="1"/>
    </xf>
    <xf numFmtId="0" fontId="11" fillId="0" borderId="29" xfId="0" applyFont="1" applyBorder="1" applyAlignment="1">
      <alignment horizontal="center" vertical="center"/>
    </xf>
    <xf numFmtId="0" fontId="11" fillId="12" borderId="13" xfId="0" applyFont="1" applyFill="1" applyBorder="1" applyAlignment="1">
      <alignment horizontal="left" vertical="center"/>
    </xf>
    <xf numFmtId="0" fontId="11" fillId="12" borderId="71" xfId="0" applyFont="1" applyFill="1" applyBorder="1" applyAlignment="1">
      <alignment horizontal="left" vertical="center"/>
    </xf>
    <xf numFmtId="0" fontId="19" fillId="0" borderId="53" xfId="0" applyFont="1" applyBorder="1" applyAlignment="1">
      <alignment horizontal="left" vertical="center" wrapText="1"/>
    </xf>
    <xf numFmtId="0" fontId="11" fillId="13" borderId="54" xfId="0" applyFont="1" applyFill="1" applyBorder="1" applyAlignment="1">
      <alignment horizontal="center" vertical="center" wrapText="1"/>
    </xf>
    <xf numFmtId="0" fontId="18" fillId="0" borderId="42" xfId="0" applyFont="1" applyBorder="1" applyAlignment="1">
      <alignment horizontal="left" vertical="center" wrapText="1"/>
    </xf>
    <xf numFmtId="165" fontId="27" fillId="17" borderId="29" xfId="0" applyNumberFormat="1" applyFont="1" applyFill="1" applyBorder="1" applyAlignment="1">
      <alignment horizontal="center"/>
    </xf>
    <xf numFmtId="165" fontId="27" fillId="16" borderId="10" xfId="0" applyNumberFormat="1" applyFont="1" applyFill="1" applyBorder="1" applyAlignment="1">
      <alignment horizontal="center" vertical="center" wrapText="1"/>
    </xf>
    <xf numFmtId="165" fontId="27" fillId="5" borderId="8" xfId="0" applyNumberFormat="1" applyFont="1" applyFill="1" applyBorder="1" applyAlignment="1">
      <alignment horizontal="center" vertical="center" wrapText="1"/>
    </xf>
    <xf numFmtId="0" fontId="11" fillId="0" borderId="55" xfId="0" applyFont="1" applyBorder="1" applyAlignment="1">
      <alignment vertical="center" wrapText="1"/>
    </xf>
    <xf numFmtId="0" fontId="10" fillId="0" borderId="31" xfId="0" applyFont="1" applyBorder="1"/>
    <xf numFmtId="0" fontId="18" fillId="0" borderId="31" xfId="0" applyFont="1" applyBorder="1" applyAlignment="1">
      <alignment horizontal="center" vertical="center" wrapText="1"/>
    </xf>
    <xf numFmtId="0" fontId="17" fillId="9" borderId="35" xfId="0" applyFont="1" applyFill="1" applyBorder="1" applyAlignment="1">
      <alignment vertical="center" wrapText="1"/>
    </xf>
    <xf numFmtId="0" fontId="17" fillId="9" borderId="36" xfId="0" applyFont="1" applyFill="1" applyBorder="1" applyAlignment="1">
      <alignment vertical="center" wrapText="1"/>
    </xf>
    <xf numFmtId="0" fontId="11" fillId="0" borderId="91" xfId="0" applyFont="1" applyBorder="1" applyAlignment="1">
      <alignment horizontal="center" vertical="center" wrapText="1"/>
    </xf>
    <xf numFmtId="0" fontId="11" fillId="0" borderId="90" xfId="0" applyFont="1" applyBorder="1" applyAlignment="1">
      <alignment horizontal="center" vertical="center" wrapText="1"/>
    </xf>
    <xf numFmtId="0" fontId="18" fillId="0" borderId="92" xfId="0" applyFont="1" applyBorder="1" applyAlignment="1">
      <alignment vertical="center" wrapText="1"/>
    </xf>
    <xf numFmtId="0" fontId="11" fillId="0" borderId="93" xfId="0" applyFont="1" applyBorder="1" applyAlignment="1">
      <alignment horizontal="center" vertical="center" wrapText="1"/>
    </xf>
    <xf numFmtId="164" fontId="27" fillId="17" borderId="73" xfId="0" applyNumberFormat="1" applyFont="1" applyFill="1" applyBorder="1" applyAlignment="1">
      <alignment horizontal="center" wrapText="1"/>
    </xf>
    <xf numFmtId="165" fontId="27" fillId="17" borderId="73" xfId="0" applyNumberFormat="1" applyFont="1" applyFill="1" applyBorder="1" applyAlignment="1">
      <alignment horizontal="center" wrapText="1"/>
    </xf>
    <xf numFmtId="0" fontId="19" fillId="13" borderId="94" xfId="0" applyFont="1" applyFill="1" applyBorder="1" applyAlignment="1">
      <alignment horizontal="left" vertical="center" wrapText="1"/>
    </xf>
    <xf numFmtId="3" fontId="27" fillId="17" borderId="8" xfId="0" applyNumberFormat="1" applyFont="1" applyFill="1" applyBorder="1" applyAlignment="1">
      <alignment horizontal="center" vertical="center" wrapText="1"/>
    </xf>
    <xf numFmtId="0" fontId="23" fillId="0" borderId="50" xfId="0" applyFont="1" applyBorder="1" applyAlignment="1">
      <alignment horizontal="center" vertical="center" wrapText="1"/>
    </xf>
    <xf numFmtId="6" fontId="7" fillId="4" borderId="8" xfId="0" applyNumberFormat="1" applyFont="1" applyFill="1" applyBorder="1" applyAlignment="1">
      <alignment vertical="center"/>
    </xf>
    <xf numFmtId="164" fontId="7" fillId="4" borderId="8" xfId="0" applyNumberFormat="1" applyFont="1" applyFill="1" applyBorder="1" applyAlignment="1">
      <alignment horizontal="center" vertical="center" wrapText="1"/>
    </xf>
    <xf numFmtId="164" fontId="7" fillId="5" borderId="8" xfId="0" applyNumberFormat="1" applyFont="1" applyFill="1" applyBorder="1" applyAlignment="1">
      <alignment horizontal="center" vertical="center" wrapText="1"/>
    </xf>
    <xf numFmtId="6" fontId="49" fillId="4" borderId="8" xfId="0" applyNumberFormat="1" applyFont="1" applyFill="1" applyBorder="1" applyAlignment="1">
      <alignment vertical="center"/>
    </xf>
    <xf numFmtId="0" fontId="7" fillId="0" borderId="0" xfId="0" applyFont="1" applyAlignment="1">
      <alignment vertical="center" wrapText="1"/>
    </xf>
    <xf numFmtId="164" fontId="7" fillId="4" borderId="10" xfId="0" applyNumberFormat="1" applyFont="1" applyFill="1" applyBorder="1" applyAlignment="1">
      <alignment horizontal="center" vertical="center" wrapText="1"/>
    </xf>
    <xf numFmtId="0" fontId="35" fillId="0" borderId="0" xfId="0" applyFont="1"/>
    <xf numFmtId="0" fontId="18" fillId="0" borderId="98" xfId="0" applyFont="1" applyBorder="1" applyAlignment="1">
      <alignment vertical="center" wrapText="1"/>
    </xf>
    <xf numFmtId="0" fontId="11" fillId="0" borderId="29" xfId="0" applyFont="1" applyBorder="1" applyAlignment="1">
      <alignment horizontal="center" vertical="center" wrapText="1"/>
    </xf>
    <xf numFmtId="0" fontId="19" fillId="0" borderId="74" xfId="0" applyFont="1" applyBorder="1" applyAlignment="1">
      <alignment horizontal="left" vertical="center" wrapText="1"/>
    </xf>
    <xf numFmtId="0" fontId="10" fillId="13" borderId="75" xfId="0" applyFont="1" applyFill="1" applyBorder="1"/>
    <xf numFmtId="3" fontId="27" fillId="12" borderId="8" xfId="0" applyNumberFormat="1" applyFont="1" applyFill="1" applyBorder="1" applyAlignment="1">
      <alignment horizontal="center" vertical="center" wrapText="1"/>
    </xf>
    <xf numFmtId="0" fontId="55" fillId="13" borderId="75" xfId="0" applyFont="1" applyFill="1" applyBorder="1"/>
    <xf numFmtId="3" fontId="27" fillId="17" borderId="29" xfId="0" applyNumberFormat="1" applyFont="1" applyFill="1" applyBorder="1" applyAlignment="1">
      <alignment horizontal="center" vertical="center" wrapText="1"/>
    </xf>
    <xf numFmtId="0" fontId="18" fillId="0" borderId="94" xfId="0" applyFont="1" applyBorder="1" applyAlignment="1">
      <alignment horizontal="left" vertical="center" wrapText="1"/>
    </xf>
    <xf numFmtId="0" fontId="18" fillId="0" borderId="94" xfId="0" applyFont="1" applyBorder="1" applyAlignment="1">
      <alignment vertical="center" wrapText="1"/>
    </xf>
    <xf numFmtId="165" fontId="27" fillId="17" borderId="88" xfId="0" applyNumberFormat="1" applyFont="1" applyFill="1" applyBorder="1" applyAlignment="1">
      <alignment horizontal="center" wrapText="1"/>
    </xf>
    <xf numFmtId="0" fontId="11" fillId="0" borderId="89" xfId="0" applyFont="1" applyBorder="1" applyAlignment="1">
      <alignment horizontal="center" vertical="center" wrapText="1"/>
    </xf>
    <xf numFmtId="0" fontId="11" fillId="0" borderId="93" xfId="0" applyFont="1" applyBorder="1" applyAlignment="1">
      <alignment horizontal="center" vertical="center"/>
    </xf>
    <xf numFmtId="0" fontId="18" fillId="0" borderId="50" xfId="0" applyFont="1" applyBorder="1" applyAlignment="1">
      <alignment vertical="center" wrapText="1"/>
    </xf>
    <xf numFmtId="0" fontId="11" fillId="0" borderId="10" xfId="0" applyFont="1" applyBorder="1" applyAlignment="1">
      <alignment horizontal="center" vertical="center" wrapText="1"/>
    </xf>
    <xf numFmtId="0" fontId="57" fillId="7" borderId="25" xfId="0" applyFont="1" applyFill="1" applyBorder="1" applyAlignment="1">
      <alignment horizontal="center" vertical="center" wrapText="1"/>
    </xf>
    <xf numFmtId="0" fontId="57" fillId="7" borderId="99" xfId="0" applyFont="1" applyFill="1" applyBorder="1" applyAlignment="1">
      <alignment horizontal="center" vertical="center" wrapText="1"/>
    </xf>
    <xf numFmtId="0" fontId="54" fillId="0" borderId="100" xfId="0" applyFont="1" applyBorder="1" applyAlignment="1">
      <alignment horizontal="center" vertical="center" wrapText="1"/>
    </xf>
    <xf numFmtId="0" fontId="54" fillId="0" borderId="101" xfId="0" applyFont="1" applyBorder="1" applyAlignment="1">
      <alignment horizontal="center" vertical="center" wrapText="1"/>
    </xf>
    <xf numFmtId="2" fontId="26" fillId="12" borderId="10" xfId="0" applyNumberFormat="1" applyFont="1" applyFill="1" applyBorder="1" applyAlignment="1">
      <alignment horizontal="center" vertical="center" wrapText="1"/>
    </xf>
    <xf numFmtId="1" fontId="26" fillId="12" borderId="10" xfId="0" applyNumberFormat="1" applyFont="1" applyFill="1" applyBorder="1" applyAlignment="1">
      <alignment horizontal="center" vertical="center" wrapText="1"/>
    </xf>
    <xf numFmtId="165" fontId="27" fillId="12" borderId="8" xfId="0" applyNumberFormat="1" applyFont="1" applyFill="1" applyBorder="1" applyAlignment="1">
      <alignment horizontal="left"/>
    </xf>
    <xf numFmtId="165" fontId="27" fillId="12" borderId="26" xfId="0" applyNumberFormat="1" applyFont="1" applyFill="1" applyBorder="1" applyAlignment="1">
      <alignment horizontal="left"/>
    </xf>
    <xf numFmtId="164" fontId="26" fillId="12" borderId="8" xfId="0" applyNumberFormat="1" applyFont="1" applyFill="1" applyBorder="1" applyAlignment="1">
      <alignment horizontal="center"/>
    </xf>
    <xf numFmtId="164" fontId="27" fillId="17" borderId="29" xfId="0" applyNumberFormat="1" applyFont="1" applyFill="1" applyBorder="1" applyAlignment="1">
      <alignment horizontal="center"/>
    </xf>
    <xf numFmtId="2" fontId="27" fillId="12" borderId="29" xfId="0" applyNumberFormat="1" applyFont="1" applyFill="1" applyBorder="1" applyAlignment="1">
      <alignment horizontal="center"/>
    </xf>
    <xf numFmtId="1" fontId="27" fillId="12" borderId="29" xfId="0" applyNumberFormat="1" applyFont="1" applyFill="1" applyBorder="1" applyAlignment="1">
      <alignment horizontal="center"/>
    </xf>
    <xf numFmtId="165" fontId="26" fillId="12" borderId="8" xfId="0" applyNumberFormat="1" applyFont="1" applyFill="1" applyBorder="1" applyAlignment="1">
      <alignment horizontal="center" vertical="center" wrapText="1"/>
    </xf>
    <xf numFmtId="2" fontId="27" fillId="12" borderId="88" xfId="0" applyNumberFormat="1" applyFont="1" applyFill="1" applyBorder="1" applyAlignment="1">
      <alignment horizontal="center" wrapText="1"/>
    </xf>
    <xf numFmtId="1" fontId="27" fillId="12" borderId="88" xfId="0" applyNumberFormat="1" applyFont="1" applyFill="1" applyBorder="1" applyAlignment="1">
      <alignment horizontal="center" wrapText="1"/>
    </xf>
    <xf numFmtId="165" fontId="11" fillId="0" borderId="0" xfId="0" applyNumberFormat="1" applyFont="1" applyAlignment="1">
      <alignment vertical="center"/>
    </xf>
    <xf numFmtId="2" fontId="26" fillId="12" borderId="8" xfId="0" applyNumberFormat="1" applyFont="1" applyFill="1" applyBorder="1" applyAlignment="1">
      <alignment horizontal="center" vertical="center" wrapText="1"/>
    </xf>
    <xf numFmtId="0" fontId="11" fillId="0" borderId="103" xfId="0" applyFont="1" applyBorder="1" applyAlignment="1">
      <alignment horizontal="center" vertical="center" wrapText="1"/>
    </xf>
    <xf numFmtId="0" fontId="18" fillId="0" borderId="97" xfId="0" applyFont="1" applyBorder="1" applyAlignment="1">
      <alignment horizontal="left" vertical="center" wrapText="1"/>
    </xf>
    <xf numFmtId="0" fontId="18" fillId="0" borderId="78" xfId="0" applyFont="1" applyBorder="1" applyAlignment="1">
      <alignment horizontal="left" vertical="center" wrapText="1"/>
    </xf>
    <xf numFmtId="1" fontId="27" fillId="12" borderId="54" xfId="0" applyNumberFormat="1" applyFont="1" applyFill="1" applyBorder="1" applyAlignment="1">
      <alignment horizontal="center"/>
    </xf>
    <xf numFmtId="0" fontId="11" fillId="0" borderId="54" xfId="0" applyFont="1" applyBorder="1" applyAlignment="1">
      <alignment horizontal="center" vertical="center"/>
    </xf>
    <xf numFmtId="0" fontId="11" fillId="12" borderId="51" xfId="0" applyFont="1" applyFill="1" applyBorder="1" applyAlignment="1">
      <alignment horizontal="left" vertical="center"/>
    </xf>
    <xf numFmtId="0" fontId="11" fillId="12" borderId="47" xfId="0" applyFont="1" applyFill="1" applyBorder="1" applyAlignment="1">
      <alignment horizontal="left" vertical="center"/>
    </xf>
    <xf numFmtId="0" fontId="18" fillId="0" borderId="38" xfId="0" applyFont="1" applyBorder="1" applyAlignment="1">
      <alignment vertical="center" wrapText="1"/>
    </xf>
    <xf numFmtId="164" fontId="11" fillId="0" borderId="39" xfId="0" applyNumberFormat="1" applyFont="1" applyBorder="1" applyAlignment="1">
      <alignment horizontal="center" vertical="center" wrapText="1"/>
    </xf>
    <xf numFmtId="0" fontId="11" fillId="0" borderId="39" xfId="0" applyFont="1" applyBorder="1" applyAlignment="1">
      <alignment horizontal="center" vertical="center" wrapText="1"/>
    </xf>
    <xf numFmtId="0" fontId="11" fillId="0" borderId="39" xfId="0" applyFont="1" applyBorder="1" applyAlignment="1">
      <alignment horizontal="center" vertical="center"/>
    </xf>
    <xf numFmtId="0" fontId="11" fillId="0" borderId="40" xfId="0" applyFont="1" applyBorder="1" applyAlignment="1">
      <alignment vertical="center"/>
    </xf>
    <xf numFmtId="4" fontId="27" fillId="17" borderId="29" xfId="0" applyNumberFormat="1" applyFont="1" applyFill="1" applyBorder="1" applyAlignment="1">
      <alignment horizontal="center" vertical="center" wrapText="1"/>
    </xf>
    <xf numFmtId="0" fontId="43" fillId="0" borderId="104" xfId="0" applyFont="1" applyBorder="1" applyAlignment="1">
      <alignment horizontal="center" vertical="center"/>
    </xf>
    <xf numFmtId="164" fontId="27" fillId="16" borderId="10" xfId="0" applyNumberFormat="1" applyFont="1" applyFill="1" applyBorder="1" applyAlignment="1">
      <alignment horizontal="center" vertical="center" wrapText="1"/>
    </xf>
    <xf numFmtId="164" fontId="27" fillId="5" borderId="8" xfId="0" applyNumberFormat="1" applyFont="1" applyFill="1" applyBorder="1" applyAlignment="1">
      <alignment horizontal="center" vertical="center" wrapText="1"/>
    </xf>
    <xf numFmtId="0" fontId="18" fillId="0" borderId="105" xfId="0" applyFont="1" applyBorder="1" applyAlignment="1">
      <alignment vertical="center" wrapText="1"/>
    </xf>
    <xf numFmtId="1" fontId="27" fillId="12" borderId="106" xfId="0" applyNumberFormat="1" applyFont="1" applyFill="1" applyBorder="1" applyAlignment="1">
      <alignment horizontal="center" wrapText="1"/>
    </xf>
    <xf numFmtId="164" fontId="26" fillId="12" borderId="26" xfId="0" applyNumberFormat="1" applyFont="1" applyFill="1" applyBorder="1" applyAlignment="1">
      <alignment horizontal="center"/>
    </xf>
    <xf numFmtId="0" fontId="57" fillId="7" borderId="62" xfId="0" applyFont="1" applyFill="1" applyBorder="1" applyAlignment="1">
      <alignment horizontal="center" vertical="center" wrapText="1"/>
    </xf>
    <xf numFmtId="0" fontId="57" fillId="7" borderId="63" xfId="0" applyFont="1" applyFill="1" applyBorder="1" applyAlignment="1">
      <alignment horizontal="center" vertical="center" wrapText="1"/>
    </xf>
    <xf numFmtId="0" fontId="57" fillId="7" borderId="108" xfId="0" applyFont="1" applyFill="1" applyBorder="1" applyAlignment="1">
      <alignment horizontal="center" vertical="center" wrapText="1"/>
    </xf>
    <xf numFmtId="0" fontId="57" fillId="7" borderId="64" xfId="0" applyFont="1" applyFill="1" applyBorder="1" applyAlignment="1">
      <alignment horizontal="center" vertical="center" wrapText="1"/>
    </xf>
    <xf numFmtId="0" fontId="7" fillId="4" borderId="49" xfId="0" applyFont="1" applyFill="1" applyBorder="1" applyAlignment="1">
      <alignment vertical="center"/>
    </xf>
    <xf numFmtId="0" fontId="48" fillId="7" borderId="65" xfId="0" applyFont="1" applyFill="1" applyBorder="1" applyAlignment="1">
      <alignment horizontal="right" vertical="center" wrapText="1"/>
    </xf>
    <xf numFmtId="164" fontId="7" fillId="5" borderId="66" xfId="0" applyNumberFormat="1" applyFont="1" applyFill="1" applyBorder="1" applyAlignment="1">
      <alignment horizontal="center" vertical="center" wrapText="1"/>
    </xf>
    <xf numFmtId="164" fontId="50" fillId="5" borderId="67" xfId="0" applyNumberFormat="1" applyFont="1" applyFill="1" applyBorder="1" applyAlignment="1">
      <alignment horizontal="center" vertical="center" wrapText="1"/>
    </xf>
    <xf numFmtId="0" fontId="7" fillId="4" borderId="60" xfId="0" applyFont="1" applyFill="1" applyBorder="1" applyAlignment="1">
      <alignment vertical="center" wrapText="1"/>
    </xf>
    <xf numFmtId="0" fontId="28" fillId="12" borderId="33" xfId="0" applyFont="1" applyFill="1" applyBorder="1" applyAlignment="1">
      <alignment horizontal="right" vertical="center" wrapText="1"/>
    </xf>
    <xf numFmtId="0" fontId="60" fillId="12" borderId="33" xfId="0" applyFont="1" applyFill="1" applyBorder="1" applyAlignment="1">
      <alignment horizontal="right" vertical="center" wrapText="1"/>
    </xf>
    <xf numFmtId="0" fontId="60" fillId="12" borderId="34" xfId="0" applyFont="1" applyFill="1" applyBorder="1" applyAlignment="1">
      <alignment horizontal="left" vertical="center" wrapText="1"/>
    </xf>
    <xf numFmtId="0" fontId="7" fillId="12" borderId="60" xfId="0" applyFont="1" applyFill="1" applyBorder="1" applyAlignment="1">
      <alignment vertical="center" wrapText="1"/>
    </xf>
    <xf numFmtId="0" fontId="59" fillId="14" borderId="58" xfId="0" applyFont="1" applyFill="1" applyBorder="1" applyAlignment="1">
      <alignment horizontal="left" vertical="center" wrapText="1"/>
    </xf>
    <xf numFmtId="0" fontId="7" fillId="12" borderId="49" xfId="0" applyFont="1" applyFill="1" applyBorder="1" applyAlignment="1">
      <alignment vertical="center"/>
    </xf>
    <xf numFmtId="6" fontId="7" fillId="12" borderId="8" xfId="0" applyNumberFormat="1" applyFont="1" applyFill="1" applyBorder="1" applyAlignment="1">
      <alignment horizontal="center" vertical="center"/>
    </xf>
    <xf numFmtId="6" fontId="7" fillId="12" borderId="8" xfId="0" applyNumberFormat="1" applyFont="1" applyFill="1" applyBorder="1" applyAlignment="1">
      <alignment vertical="center"/>
    </xf>
    <xf numFmtId="164" fontId="7" fillId="12" borderId="10" xfId="0" applyNumberFormat="1" applyFont="1" applyFill="1" applyBorder="1" applyAlignment="1">
      <alignment horizontal="center" vertical="center" wrapText="1"/>
    </xf>
    <xf numFmtId="1" fontId="11" fillId="0" borderId="0" xfId="0" applyNumberFormat="1" applyFont="1" applyAlignment="1">
      <alignment vertical="center"/>
    </xf>
    <xf numFmtId="1" fontId="26" fillId="12" borderId="8" xfId="0" applyNumberFormat="1" applyFont="1" applyFill="1" applyBorder="1" applyAlignment="1">
      <alignment horizontal="center" vertical="center" wrapText="1"/>
    </xf>
    <xf numFmtId="3" fontId="26" fillId="12" borderId="10" xfId="0" applyNumberFormat="1" applyFont="1" applyFill="1" applyBorder="1" applyAlignment="1">
      <alignment horizontal="center" vertical="center" wrapText="1"/>
    </xf>
    <xf numFmtId="0" fontId="18" fillId="0" borderId="105" xfId="0" applyFont="1" applyBorder="1" applyAlignment="1">
      <alignment horizontal="left" vertical="center" wrapText="1"/>
    </xf>
    <xf numFmtId="165" fontId="27" fillId="17" borderId="54" xfId="0" applyNumberFormat="1" applyFont="1" applyFill="1" applyBorder="1" applyAlignment="1">
      <alignment horizontal="center"/>
    </xf>
    <xf numFmtId="165" fontId="27" fillId="12" borderId="73" xfId="0" applyNumberFormat="1" applyFont="1" applyFill="1" applyBorder="1" applyAlignment="1">
      <alignment horizontal="center" wrapText="1"/>
    </xf>
    <xf numFmtId="0" fontId="18" fillId="0" borderId="109" xfId="0" applyFont="1" applyBorder="1" applyAlignment="1">
      <alignment vertical="center" wrapText="1"/>
    </xf>
    <xf numFmtId="165" fontId="27" fillId="12" borderId="110" xfId="0" applyNumberFormat="1" applyFont="1" applyFill="1" applyBorder="1" applyAlignment="1">
      <alignment horizontal="center" wrapText="1"/>
    </xf>
    <xf numFmtId="0" fontId="11" fillId="0" borderId="111" xfId="0" applyFont="1" applyBorder="1" applyAlignment="1">
      <alignment horizontal="center" vertical="center" wrapText="1"/>
    </xf>
    <xf numFmtId="164" fontId="13" fillId="12" borderId="16" xfId="0" applyNumberFormat="1" applyFont="1" applyFill="1" applyBorder="1" applyAlignment="1">
      <alignment horizontal="center" vertical="center" wrapText="1"/>
    </xf>
    <xf numFmtId="0" fontId="10" fillId="0" borderId="104" xfId="0" applyFont="1" applyBorder="1"/>
    <xf numFmtId="166" fontId="27" fillId="12" borderId="8" xfId="0" applyNumberFormat="1" applyFont="1" applyFill="1" applyBorder="1" applyAlignment="1">
      <alignment horizontal="center" vertical="center" wrapText="1"/>
    </xf>
    <xf numFmtId="166" fontId="27" fillId="12" borderId="93" xfId="0" applyNumberFormat="1" applyFont="1" applyFill="1" applyBorder="1" applyAlignment="1">
      <alignment horizontal="center" vertical="center" wrapText="1"/>
    </xf>
    <xf numFmtId="0" fontId="18" fillId="0" borderId="42" xfId="0" applyFont="1" applyBorder="1" applyAlignment="1">
      <alignment wrapText="1"/>
    </xf>
    <xf numFmtId="0" fontId="27" fillId="13" borderId="42" xfId="0" applyFont="1" applyFill="1" applyBorder="1" applyAlignment="1">
      <alignment horizontal="center" vertical="center"/>
    </xf>
    <xf numFmtId="0" fontId="11" fillId="0" borderId="42" xfId="0" applyFont="1" applyBorder="1" applyAlignment="1">
      <alignment horizontal="center" vertical="center"/>
    </xf>
    <xf numFmtId="166" fontId="55" fillId="16" borderId="114" xfId="0" applyNumberFormat="1" applyFont="1" applyFill="1" applyBorder="1" applyAlignment="1">
      <alignment horizontal="center" vertical="center"/>
    </xf>
    <xf numFmtId="0" fontId="18" fillId="0" borderId="113" xfId="0" applyFont="1" applyBorder="1" applyAlignment="1">
      <alignment horizontal="left" vertical="center" wrapText="1"/>
    </xf>
    <xf numFmtId="0" fontId="42" fillId="0" borderId="114" xfId="0" applyFont="1" applyBorder="1" applyAlignment="1">
      <alignment horizontal="center" vertical="center"/>
    </xf>
    <xf numFmtId="0" fontId="13" fillId="12" borderId="55" xfId="0" applyFont="1" applyFill="1" applyBorder="1" applyAlignment="1">
      <alignment horizontal="center" vertical="center" wrapText="1"/>
    </xf>
    <xf numFmtId="0" fontId="11" fillId="12" borderId="61" xfId="0" applyFont="1" applyFill="1" applyBorder="1" applyAlignment="1">
      <alignment horizontal="left" vertical="center" wrapText="1"/>
    </xf>
    <xf numFmtId="0" fontId="13" fillId="13" borderId="41" xfId="0" applyFont="1" applyFill="1" applyBorder="1" applyAlignment="1">
      <alignment horizontal="center" vertical="center"/>
    </xf>
    <xf numFmtId="0" fontId="11" fillId="12" borderId="119" xfId="0" applyFont="1" applyFill="1" applyBorder="1" applyAlignment="1">
      <alignment horizontal="left" vertical="center" wrapText="1"/>
    </xf>
    <xf numFmtId="0" fontId="13" fillId="12" borderId="45" xfId="0" applyFont="1" applyFill="1" applyBorder="1" applyAlignment="1">
      <alignment horizontal="center" vertical="center" wrapText="1"/>
    </xf>
    <xf numFmtId="0" fontId="11" fillId="12" borderId="60" xfId="0" applyFont="1" applyFill="1" applyBorder="1" applyAlignment="1">
      <alignment horizontal="left" vertical="center" wrapText="1"/>
    </xf>
    <xf numFmtId="0" fontId="44" fillId="0" borderId="120" xfId="0" applyFont="1" applyBorder="1" applyAlignment="1">
      <alignment vertical="center" wrapText="1"/>
    </xf>
    <xf numFmtId="0" fontId="62" fillId="0" borderId="0" xfId="0" applyFont="1" applyAlignment="1">
      <alignment horizontal="left" vertical="center" wrapText="1"/>
    </xf>
    <xf numFmtId="0" fontId="63" fillId="6" borderId="21" xfId="0" applyFont="1" applyFill="1" applyBorder="1" applyAlignment="1">
      <alignment horizontal="left" vertical="center" wrapText="1"/>
    </xf>
    <xf numFmtId="0" fontId="7" fillId="4" borderId="49" xfId="0" applyFont="1" applyFill="1" applyBorder="1" applyAlignment="1">
      <alignment vertical="center" wrapText="1"/>
    </xf>
    <xf numFmtId="0" fontId="22" fillId="6" borderId="58" xfId="0" applyFont="1" applyFill="1" applyBorder="1" applyAlignment="1">
      <alignment horizontal="left" vertical="center" wrapText="1"/>
    </xf>
    <xf numFmtId="0" fontId="7" fillId="4" borderId="58" xfId="0" applyFont="1" applyFill="1" applyBorder="1" applyAlignment="1">
      <alignment vertical="center" wrapText="1"/>
    </xf>
    <xf numFmtId="0" fontId="56" fillId="4" borderId="58" xfId="0" applyFont="1" applyFill="1" applyBorder="1" applyAlignment="1">
      <alignment vertical="center" wrapText="1"/>
    </xf>
    <xf numFmtId="0" fontId="33" fillId="18" borderId="0" xfId="3" applyFont="1" applyFill="1"/>
    <xf numFmtId="0" fontId="3" fillId="0" borderId="0" xfId="3" applyFont="1"/>
    <xf numFmtId="0" fontId="36" fillId="0" borderId="77" xfId="3" applyFont="1" applyBorder="1"/>
    <xf numFmtId="49" fontId="36" fillId="0" borderId="77" xfId="3" applyNumberFormat="1" applyFont="1" applyBorder="1"/>
    <xf numFmtId="0" fontId="6" fillId="0" borderId="0" xfId="3" applyFont="1"/>
    <xf numFmtId="0" fontId="37" fillId="0" borderId="0" xfId="3" applyFont="1"/>
    <xf numFmtId="49" fontId="37" fillId="0" borderId="0" xfId="3" applyNumberFormat="1" applyFont="1"/>
    <xf numFmtId="0" fontId="34" fillId="0" borderId="0" xfId="3" applyFont="1"/>
    <xf numFmtId="0" fontId="41" fillId="0" borderId="0" xfId="3" applyFont="1"/>
    <xf numFmtId="0" fontId="40" fillId="0" borderId="0" xfId="3" applyFont="1"/>
    <xf numFmtId="0" fontId="39" fillId="0" borderId="0" xfId="3" applyFont="1"/>
    <xf numFmtId="0" fontId="65" fillId="0" borderId="0" xfId="4" applyFont="1"/>
    <xf numFmtId="0" fontId="66" fillId="0" borderId="0" xfId="4" applyFont="1"/>
    <xf numFmtId="0" fontId="61" fillId="0" borderId="0" xfId="3" applyFont="1"/>
    <xf numFmtId="0" fontId="65" fillId="0" borderId="0" xfId="3" applyFont="1"/>
    <xf numFmtId="0" fontId="39" fillId="0" borderId="77" xfId="3" applyFont="1" applyBorder="1"/>
    <xf numFmtId="0" fontId="34" fillId="0" borderId="77" xfId="3" applyFont="1" applyBorder="1"/>
    <xf numFmtId="0" fontId="32" fillId="0" borderId="0" xfId="3" applyFont="1"/>
    <xf numFmtId="0" fontId="57" fillId="7" borderId="123" xfId="0" applyFont="1" applyFill="1" applyBorder="1" applyAlignment="1">
      <alignment horizontal="center" vertical="center" wrapText="1"/>
    </xf>
    <xf numFmtId="0" fontId="57" fillId="7" borderId="124" xfId="0" applyFont="1" applyFill="1" applyBorder="1" applyAlignment="1">
      <alignment horizontal="center" vertical="center" wrapText="1"/>
    </xf>
    <xf numFmtId="164" fontId="7" fillId="4" borderId="49" xfId="0" applyNumberFormat="1" applyFont="1" applyFill="1" applyBorder="1" applyAlignment="1">
      <alignment horizontal="center" vertical="center" wrapText="1"/>
    </xf>
    <xf numFmtId="0" fontId="67" fillId="0" borderId="0" xfId="3" applyFont="1"/>
    <xf numFmtId="0" fontId="38" fillId="0" borderId="0" xfId="4" applyFont="1"/>
    <xf numFmtId="0" fontId="9" fillId="9" borderId="35" xfId="0" applyFont="1" applyFill="1" applyBorder="1" applyAlignment="1">
      <alignment horizontal="center"/>
    </xf>
    <xf numFmtId="0" fontId="9" fillId="9" borderId="36" xfId="0" applyFont="1" applyFill="1" applyBorder="1" applyAlignment="1">
      <alignment horizontal="center"/>
    </xf>
    <xf numFmtId="0" fontId="9" fillId="9" borderId="37" xfId="0" applyFont="1" applyFill="1" applyBorder="1" applyAlignment="1">
      <alignment horizontal="center"/>
    </xf>
    <xf numFmtId="0" fontId="14" fillId="9" borderId="38" xfId="0" applyFont="1" applyFill="1" applyBorder="1" applyAlignment="1">
      <alignment horizontal="center"/>
    </xf>
    <xf numFmtId="0" fontId="14" fillId="9" borderId="39" xfId="0" applyFont="1" applyFill="1" applyBorder="1" applyAlignment="1">
      <alignment horizontal="center"/>
    </xf>
    <xf numFmtId="0" fontId="14" fillId="9" borderId="40" xfId="0" applyFont="1" applyFill="1" applyBorder="1" applyAlignment="1">
      <alignment horizontal="center"/>
    </xf>
    <xf numFmtId="0" fontId="17" fillId="3" borderId="32" xfId="0" applyFont="1" applyFill="1" applyBorder="1" applyAlignment="1">
      <alignment horizontal="left" vertical="center" wrapText="1"/>
    </xf>
    <xf numFmtId="0" fontId="19" fillId="0" borderId="55" xfId="0" applyFont="1" applyBorder="1" applyAlignment="1">
      <alignment horizontal="left" vertical="center" wrapText="1"/>
    </xf>
    <xf numFmtId="0" fontId="56" fillId="0" borderId="0" xfId="0" applyFont="1" applyAlignment="1">
      <alignment vertical="center" wrapText="1"/>
    </xf>
    <xf numFmtId="0" fontId="56" fillId="0" borderId="96" xfId="0" applyFont="1" applyBorder="1" applyAlignment="1">
      <alignment vertical="center"/>
    </xf>
    <xf numFmtId="0" fontId="19" fillId="0" borderId="6" xfId="0" applyFont="1" applyBorder="1" applyAlignment="1">
      <alignment horizontal="left" vertical="center" wrapText="1"/>
    </xf>
    <xf numFmtId="0" fontId="19" fillId="0" borderId="56" xfId="0" applyFont="1" applyBorder="1" applyAlignment="1">
      <alignment horizontal="left" vertical="center" wrapText="1"/>
    </xf>
    <xf numFmtId="0" fontId="19" fillId="0" borderId="79" xfId="0" applyFont="1" applyBorder="1" applyAlignment="1">
      <alignment horizontal="left" vertical="center" wrapText="1"/>
    </xf>
    <xf numFmtId="0" fontId="11" fillId="12" borderId="3" xfId="0" applyFont="1" applyFill="1" applyBorder="1" applyAlignment="1">
      <alignment horizontal="left" vertical="center" wrapText="1"/>
    </xf>
    <xf numFmtId="0" fontId="11" fillId="12" borderId="44" xfId="0" applyFont="1" applyFill="1" applyBorder="1" applyAlignment="1">
      <alignment horizontal="left" vertical="center" wrapText="1"/>
    </xf>
    <xf numFmtId="0" fontId="11" fillId="12" borderId="3" xfId="0" applyFont="1" applyFill="1" applyBorder="1" applyAlignment="1">
      <alignment horizontal="left" vertical="center"/>
    </xf>
    <xf numFmtId="0" fontId="11" fillId="12" borderId="44" xfId="0" applyFont="1" applyFill="1" applyBorder="1" applyAlignment="1">
      <alignment horizontal="left" vertical="center"/>
    </xf>
    <xf numFmtId="3" fontId="11" fillId="12" borderId="51" xfId="0" applyNumberFormat="1" applyFont="1" applyFill="1" applyBorder="1" applyAlignment="1">
      <alignment horizontal="center" vertical="center" wrapText="1"/>
    </xf>
    <xf numFmtId="3" fontId="11" fillId="12" borderId="47" xfId="0" applyNumberFormat="1" applyFont="1" applyFill="1" applyBorder="1" applyAlignment="1">
      <alignment horizontal="center" vertical="center" wrapText="1"/>
    </xf>
    <xf numFmtId="0" fontId="10" fillId="13" borderId="44" xfId="0" applyFont="1" applyFill="1" applyBorder="1" applyAlignment="1">
      <alignment horizontal="left"/>
    </xf>
    <xf numFmtId="0" fontId="19" fillId="12" borderId="3" xfId="0" applyFont="1" applyFill="1" applyBorder="1" applyAlignment="1">
      <alignment horizontal="left" vertical="center" wrapText="1"/>
    </xf>
    <xf numFmtId="0" fontId="46" fillId="13" borderId="44" xfId="0" applyFont="1" applyFill="1" applyBorder="1" applyAlignment="1">
      <alignment horizontal="left"/>
    </xf>
    <xf numFmtId="3" fontId="21" fillId="12" borderId="13" xfId="0" applyNumberFormat="1" applyFont="1" applyFill="1" applyBorder="1" applyAlignment="1">
      <alignment horizontal="left" vertical="center" wrapText="1"/>
    </xf>
    <xf numFmtId="0" fontId="10" fillId="13" borderId="71" xfId="0" applyFont="1" applyFill="1" applyBorder="1" applyAlignment="1">
      <alignment horizontal="left"/>
    </xf>
    <xf numFmtId="0" fontId="25" fillId="12" borderId="69" xfId="0" applyFont="1" applyFill="1" applyBorder="1" applyAlignment="1">
      <alignment horizontal="left" vertical="center" wrapText="1"/>
    </xf>
    <xf numFmtId="0" fontId="11" fillId="15" borderId="51" xfId="0" applyFont="1" applyFill="1" applyBorder="1" applyAlignment="1">
      <alignment horizontal="left" vertical="center" wrapText="1"/>
    </xf>
    <xf numFmtId="0" fontId="11" fillId="12" borderId="13" xfId="0" applyFont="1" applyFill="1" applyBorder="1" applyAlignment="1">
      <alignment horizontal="left" vertical="center" wrapText="1"/>
    </xf>
    <xf numFmtId="3" fontId="43" fillId="0" borderId="83" xfId="0" applyNumberFormat="1" applyFont="1" applyBorder="1" applyAlignment="1">
      <alignment horizontal="center" vertical="center"/>
    </xf>
    <xf numFmtId="0" fontId="42" fillId="0" borderId="33" xfId="0" applyFont="1" applyBorder="1" applyAlignment="1">
      <alignment horizontal="center" vertical="center"/>
    </xf>
    <xf numFmtId="0" fontId="18" fillId="0" borderId="83" xfId="0" applyFont="1" applyBorder="1" applyAlignment="1">
      <alignment horizontal="center" vertical="center" wrapText="1"/>
    </xf>
    <xf numFmtId="0" fontId="11" fillId="12" borderId="21" xfId="0" applyFont="1" applyFill="1" applyBorder="1" applyAlignment="1">
      <alignment horizontal="left" vertical="center" wrapText="1"/>
    </xf>
    <xf numFmtId="0" fontId="11" fillId="15" borderId="21" xfId="0" applyFont="1" applyFill="1" applyBorder="1" applyAlignment="1">
      <alignment horizontal="left" vertical="center" wrapText="1"/>
    </xf>
    <xf numFmtId="0" fontId="18" fillId="2" borderId="20" xfId="0" applyFont="1" applyFill="1" applyBorder="1" applyAlignment="1">
      <alignment vertical="center" wrapText="1"/>
    </xf>
    <xf numFmtId="0" fontId="25" fillId="0" borderId="21" xfId="0" applyFont="1" applyBorder="1" applyAlignment="1">
      <alignment horizontal="left" vertical="center" wrapText="1"/>
    </xf>
    <xf numFmtId="0" fontId="19" fillId="0" borderId="21" xfId="0" applyFont="1" applyBorder="1" applyAlignment="1">
      <alignment horizontal="left" vertical="center" wrapText="1"/>
    </xf>
    <xf numFmtId="0" fontId="11" fillId="12" borderId="3" xfId="0" applyFont="1" applyFill="1" applyBorder="1" applyAlignment="1">
      <alignment vertical="center" wrapText="1"/>
    </xf>
    <xf numFmtId="0" fontId="11" fillId="12" borderId="7" xfId="0" applyFont="1" applyFill="1" applyBorder="1" applyAlignment="1">
      <alignment vertical="center" wrapText="1"/>
    </xf>
    <xf numFmtId="0" fontId="11" fillId="12" borderId="9" xfId="0" applyFont="1" applyFill="1" applyBorder="1" applyAlignment="1">
      <alignment vertical="center" wrapText="1"/>
    </xf>
    <xf numFmtId="0" fontId="11" fillId="0" borderId="3" xfId="0" applyFont="1" applyBorder="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9" fillId="12" borderId="17" xfId="0" applyFont="1" applyFill="1" applyBorder="1" applyAlignment="1">
      <alignment vertical="center" wrapText="1"/>
    </xf>
    <xf numFmtId="0" fontId="19" fillId="12" borderId="18" xfId="0" applyFont="1" applyFill="1" applyBorder="1" applyAlignment="1">
      <alignment vertical="center" wrapText="1"/>
    </xf>
    <xf numFmtId="0" fontId="19" fillId="12" borderId="19" xfId="0" applyFont="1" applyFill="1" applyBorder="1" applyAlignment="1">
      <alignment vertical="center" wrapText="1"/>
    </xf>
    <xf numFmtId="0" fontId="11" fillId="0" borderId="0" xfId="0" applyFont="1" applyAlignment="1">
      <alignment horizontal="center" vertical="center" wrapText="1"/>
    </xf>
    <xf numFmtId="0" fontId="11" fillId="12" borderId="45" xfId="0" applyFont="1" applyFill="1" applyBorder="1" applyAlignment="1">
      <alignment horizontal="left" vertical="center" wrapText="1"/>
    </xf>
    <xf numFmtId="0" fontId="11" fillId="12" borderId="3" xfId="0" applyFont="1" applyFill="1" applyBorder="1" applyAlignment="1">
      <alignment horizontal="center" vertical="center"/>
    </xf>
    <xf numFmtId="0" fontId="45" fillId="13" borderId="107" xfId="0" applyFont="1" applyFill="1" applyBorder="1" applyAlignment="1">
      <alignment vertical="center" wrapText="1"/>
    </xf>
    <xf numFmtId="0" fontId="45" fillId="13" borderId="47" xfId="0" applyFont="1" applyFill="1" applyBorder="1" applyAlignment="1">
      <alignment vertical="center" wrapText="1"/>
    </xf>
    <xf numFmtId="0" fontId="19" fillId="12" borderId="44" xfId="0" applyFont="1" applyFill="1" applyBorder="1" applyAlignment="1">
      <alignment horizontal="left" vertical="center" wrapText="1"/>
    </xf>
    <xf numFmtId="3" fontId="21" fillId="12" borderId="88" xfId="0" applyNumberFormat="1" applyFont="1" applyFill="1" applyBorder="1" applyAlignment="1">
      <alignment horizontal="left" vertical="center" wrapText="1"/>
    </xf>
    <xf numFmtId="3" fontId="21" fillId="12" borderId="95" xfId="0" applyNumberFormat="1" applyFont="1" applyFill="1" applyBorder="1" applyAlignment="1">
      <alignment horizontal="left" vertical="center" wrapText="1"/>
    </xf>
    <xf numFmtId="0" fontId="19" fillId="13" borderId="3" xfId="0" applyFont="1" applyFill="1" applyBorder="1" applyAlignment="1">
      <alignment horizontal="left" vertical="center"/>
    </xf>
    <xf numFmtId="0" fontId="19" fillId="13" borderId="44" xfId="0" applyFont="1" applyFill="1" applyBorder="1" applyAlignment="1">
      <alignment horizontal="left" vertical="center"/>
    </xf>
    <xf numFmtId="0" fontId="21" fillId="12" borderId="69" xfId="0" applyFont="1" applyFill="1" applyBorder="1" applyAlignment="1">
      <alignment horizontal="left" vertical="center" wrapText="1"/>
    </xf>
    <xf numFmtId="0" fontId="10" fillId="13" borderId="40" xfId="0" applyFont="1" applyFill="1" applyBorder="1" applyAlignment="1">
      <alignment horizontal="left"/>
    </xf>
    <xf numFmtId="0" fontId="11" fillId="12" borderId="56" xfId="0" applyFont="1" applyFill="1" applyBorder="1" applyAlignment="1">
      <alignment vertical="center" wrapText="1"/>
    </xf>
    <xf numFmtId="0" fontId="11" fillId="12" borderId="48" xfId="0" applyFont="1" applyFill="1" applyBorder="1" applyAlignment="1">
      <alignment vertical="center" wrapText="1"/>
    </xf>
    <xf numFmtId="0" fontId="11" fillId="12" borderId="102" xfId="0" applyFont="1" applyFill="1" applyBorder="1" applyAlignment="1">
      <alignment vertical="center" wrapText="1"/>
    </xf>
    <xf numFmtId="0" fontId="17" fillId="3" borderId="35" xfId="0" applyFont="1" applyFill="1" applyBorder="1" applyAlignment="1">
      <alignment horizontal="center" vertical="center" wrapText="1"/>
    </xf>
    <xf numFmtId="0" fontId="11" fillId="0" borderId="43" xfId="0" applyFont="1" applyBorder="1" applyAlignment="1">
      <alignment horizontal="left" vertical="center" wrapText="1"/>
    </xf>
    <xf numFmtId="0" fontId="47" fillId="0" borderId="121"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122" xfId="0" applyFont="1" applyBorder="1" applyAlignment="1">
      <alignment horizontal="center" vertical="center" wrapText="1"/>
    </xf>
    <xf numFmtId="0" fontId="14" fillId="9" borderId="41" xfId="0" applyFont="1" applyFill="1" applyBorder="1" applyAlignment="1">
      <alignment horizontal="center"/>
    </xf>
    <xf numFmtId="0" fontId="14" fillId="9" borderId="0" xfId="0" applyFont="1" applyFill="1" applyAlignment="1">
      <alignment horizontal="center"/>
    </xf>
    <xf numFmtId="0" fontId="14" fillId="9" borderId="96" xfId="0" applyFont="1" applyFill="1" applyBorder="1" applyAlignment="1">
      <alignment horizontal="center"/>
    </xf>
    <xf numFmtId="0" fontId="60" fillId="12" borderId="33" xfId="0" applyFont="1" applyFill="1" applyBorder="1" applyAlignment="1">
      <alignment horizontal="right" vertical="center" wrapText="1"/>
    </xf>
    <xf numFmtId="0" fontId="48" fillId="7" borderId="38" xfId="0" applyFont="1" applyFill="1" applyBorder="1" applyAlignment="1">
      <alignment horizontal="center" vertical="center" wrapText="1"/>
    </xf>
    <xf numFmtId="9" fontId="7" fillId="5" borderId="69" xfId="0" applyNumberFormat="1" applyFont="1" applyFill="1" applyBorder="1" applyAlignment="1">
      <alignment horizontal="center" vertical="center" wrapText="1"/>
    </xf>
    <xf numFmtId="0" fontId="48" fillId="7" borderId="55" xfId="0" applyFont="1" applyFill="1" applyBorder="1" applyAlignment="1">
      <alignment horizontal="center" vertical="center" wrapText="1"/>
    </xf>
    <xf numFmtId="0" fontId="48" fillId="7" borderId="43" xfId="0" applyFont="1" applyFill="1" applyBorder="1" applyAlignment="1">
      <alignment horizontal="center" vertical="center" wrapText="1"/>
    </xf>
    <xf numFmtId="164" fontId="7" fillId="4" borderId="3" xfId="0" applyNumberFormat="1" applyFont="1" applyFill="1" applyBorder="1" applyAlignment="1">
      <alignment horizontal="center" vertical="center" wrapText="1"/>
    </xf>
    <xf numFmtId="9" fontId="7" fillId="5" borderId="3" xfId="0" applyNumberFormat="1" applyFont="1" applyFill="1" applyBorder="1" applyAlignment="1">
      <alignment horizontal="center" vertical="center" wrapText="1"/>
    </xf>
    <xf numFmtId="0" fontId="52" fillId="3" borderId="32" xfId="0" applyFont="1" applyFill="1" applyBorder="1" applyAlignment="1">
      <alignment horizontal="center" vertical="center" wrapText="1"/>
    </xf>
    <xf numFmtId="164" fontId="51" fillId="5" borderId="21" xfId="0" applyNumberFormat="1" applyFont="1" applyFill="1" applyBorder="1" applyAlignment="1">
      <alignment horizontal="center" vertical="center" wrapText="1"/>
    </xf>
    <xf numFmtId="0" fontId="56" fillId="0" borderId="0" xfId="0" applyFont="1" applyAlignment="1">
      <alignment wrapText="1"/>
    </xf>
    <xf numFmtId="0" fontId="11" fillId="13" borderId="3" xfId="0" applyFont="1" applyFill="1" applyBorder="1" applyAlignment="1">
      <alignment horizontal="left" vertical="center" wrapText="1"/>
    </xf>
    <xf numFmtId="0" fontId="11" fillId="13" borderId="44" xfId="0" applyFont="1" applyFill="1" applyBorder="1" applyAlignment="1">
      <alignment horizontal="left" vertical="center" wrapText="1"/>
    </xf>
    <xf numFmtId="0" fontId="11" fillId="12" borderId="51" xfId="0" applyFont="1" applyFill="1" applyBorder="1" applyAlignment="1">
      <alignment horizontal="left" vertical="center" wrapText="1"/>
    </xf>
    <xf numFmtId="0" fontId="11" fillId="12" borderId="47" xfId="0" applyFont="1" applyFill="1" applyBorder="1" applyAlignment="1">
      <alignment horizontal="left" vertical="center" wrapText="1"/>
    </xf>
    <xf numFmtId="0" fontId="47" fillId="0" borderId="20" xfId="0" applyFont="1" applyBorder="1" applyAlignment="1">
      <alignment horizontal="center" vertical="center" wrapText="1"/>
    </xf>
    <xf numFmtId="0" fontId="47" fillId="0" borderId="0" xfId="0" applyFont="1" applyAlignment="1">
      <alignment horizontal="center" vertical="center" wrapText="1"/>
    </xf>
    <xf numFmtId="0" fontId="47" fillId="0" borderId="27" xfId="0" applyFont="1" applyBorder="1" applyAlignment="1">
      <alignment horizontal="center" vertical="center" wrapText="1"/>
    </xf>
    <xf numFmtId="0" fontId="47" fillId="0" borderId="28" xfId="0" applyFont="1" applyBorder="1" applyAlignment="1">
      <alignment horizontal="center" vertical="center" wrapText="1"/>
    </xf>
    <xf numFmtId="164" fontId="7" fillId="12" borderId="3" xfId="0" applyNumberFormat="1" applyFont="1" applyFill="1" applyBorder="1" applyAlignment="1">
      <alignment horizontal="center" vertical="center" wrapText="1"/>
    </xf>
    <xf numFmtId="0" fontId="21" fillId="12" borderId="69" xfId="0" applyFont="1" applyFill="1" applyBorder="1" applyAlignment="1">
      <alignment horizontal="center" vertical="center" wrapText="1"/>
    </xf>
    <xf numFmtId="0" fontId="11" fillId="12" borderId="17" xfId="0" applyFont="1" applyFill="1" applyBorder="1" applyAlignment="1">
      <alignment vertical="center" wrapText="1"/>
    </xf>
    <xf numFmtId="0" fontId="11" fillId="12" borderId="18" xfId="0" applyFont="1" applyFill="1" applyBorder="1" applyAlignment="1">
      <alignment vertical="center" wrapText="1"/>
    </xf>
    <xf numFmtId="0" fontId="11" fillId="12" borderId="19" xfId="0" applyFont="1" applyFill="1" applyBorder="1" applyAlignment="1">
      <alignment vertical="center" wrapText="1"/>
    </xf>
    <xf numFmtId="0" fontId="25" fillId="12" borderId="51" xfId="0" applyFont="1" applyFill="1" applyBorder="1" applyAlignment="1">
      <alignment horizontal="left" vertical="center" wrapText="1"/>
    </xf>
    <xf numFmtId="0" fontId="25" fillId="12" borderId="47" xfId="0" applyFont="1" applyFill="1" applyBorder="1" applyAlignment="1">
      <alignment horizontal="left" vertical="center" wrapText="1"/>
    </xf>
    <xf numFmtId="0" fontId="56" fillId="13" borderId="72" xfId="0" applyFont="1" applyFill="1" applyBorder="1" applyAlignment="1">
      <alignment horizontal="left" vertical="center" wrapText="1"/>
    </xf>
    <xf numFmtId="0" fontId="56" fillId="13" borderId="112" xfId="0" applyFont="1" applyFill="1" applyBorder="1" applyAlignment="1">
      <alignment horizontal="left" vertical="center"/>
    </xf>
    <xf numFmtId="0" fontId="42" fillId="13" borderId="115" xfId="0" applyFont="1" applyFill="1" applyBorder="1" applyAlignment="1">
      <alignment vertical="center" wrapText="1"/>
    </xf>
    <xf numFmtId="0" fontId="42" fillId="13" borderId="40" xfId="0" applyFont="1" applyFill="1" applyBorder="1" applyAlignment="1">
      <alignment vertical="center" wrapText="1"/>
    </xf>
    <xf numFmtId="0" fontId="11" fillId="12" borderId="118" xfId="0" applyFont="1" applyFill="1" applyBorder="1" applyAlignment="1">
      <alignment horizontal="left" vertical="center" wrapText="1"/>
    </xf>
    <xf numFmtId="0" fontId="11" fillId="12" borderId="7" xfId="0" applyFont="1" applyFill="1" applyBorder="1" applyAlignment="1">
      <alignment horizontal="left" vertical="center" wrapText="1"/>
    </xf>
    <xf numFmtId="0" fontId="11" fillId="12" borderId="4" xfId="0" applyFont="1" applyFill="1" applyBorder="1" applyAlignment="1">
      <alignment horizontal="left" vertical="center" wrapText="1"/>
    </xf>
    <xf numFmtId="0" fontId="11" fillId="12" borderId="107" xfId="0" applyFont="1" applyFill="1" applyBorder="1" applyAlignment="1">
      <alignment vertical="center" wrapText="1"/>
    </xf>
    <xf numFmtId="0" fontId="11" fillId="12" borderId="46" xfId="0" applyFont="1" applyFill="1" applyBorder="1" applyAlignment="1">
      <alignment vertical="center" wrapText="1"/>
    </xf>
    <xf numFmtId="0" fontId="11" fillId="12" borderId="59" xfId="0" applyFont="1" applyFill="1" applyBorder="1" applyAlignment="1">
      <alignment vertical="center" wrapText="1"/>
    </xf>
    <xf numFmtId="0" fontId="11" fillId="12" borderId="73" xfId="0" applyFont="1" applyFill="1" applyBorder="1" applyAlignment="1">
      <alignment horizontal="left" vertical="center" wrapText="1"/>
    </xf>
    <xf numFmtId="0" fontId="11" fillId="12" borderId="112" xfId="0" applyFont="1" applyFill="1" applyBorder="1" applyAlignment="1">
      <alignment horizontal="left" vertical="center" wrapText="1"/>
    </xf>
    <xf numFmtId="0" fontId="11" fillId="12" borderId="88" xfId="0" applyFont="1" applyFill="1" applyBorder="1" applyAlignment="1">
      <alignment horizontal="left" vertical="center" wrapText="1"/>
    </xf>
    <xf numFmtId="0" fontId="11" fillId="12" borderId="95" xfId="0" applyFont="1" applyFill="1" applyBorder="1" applyAlignment="1">
      <alignment horizontal="left" vertical="center" wrapText="1"/>
    </xf>
    <xf numFmtId="0" fontId="11" fillId="13" borderId="91" xfId="0" applyFont="1" applyFill="1" applyBorder="1" applyAlignment="1">
      <alignment horizontal="left" vertical="center"/>
    </xf>
    <xf numFmtId="0" fontId="11" fillId="13" borderId="116" xfId="0" applyFont="1" applyFill="1" applyBorder="1" applyAlignment="1">
      <alignment horizontal="left" vertical="center"/>
    </xf>
    <xf numFmtId="0" fontId="11" fillId="12" borderId="117" xfId="0" applyFont="1" applyFill="1" applyBorder="1" applyAlignment="1">
      <alignment horizontal="left" vertical="center" wrapText="1"/>
    </xf>
    <xf numFmtId="0" fontId="11" fillId="12" borderId="48" xfId="0" applyFont="1" applyFill="1" applyBorder="1" applyAlignment="1">
      <alignment horizontal="left" vertical="center" wrapText="1"/>
    </xf>
    <xf numFmtId="0" fontId="11" fillId="12" borderId="57" xfId="0" applyFont="1" applyFill="1" applyBorder="1" applyAlignment="1">
      <alignment horizontal="left" vertical="center" wrapText="1"/>
    </xf>
    <xf numFmtId="0" fontId="11" fillId="12" borderId="118" xfId="0" applyFont="1" applyFill="1" applyBorder="1" applyAlignment="1">
      <alignment vertical="center" wrapText="1"/>
    </xf>
    <xf numFmtId="0" fontId="11" fillId="12" borderId="4" xfId="0" applyFont="1" applyFill="1" applyBorder="1" applyAlignment="1">
      <alignment vertical="center" wrapText="1"/>
    </xf>
    <xf numFmtId="0" fontId="11" fillId="15" borderId="56" xfId="0" applyFont="1" applyFill="1" applyBorder="1" applyAlignment="1">
      <alignment horizontal="left" vertical="center" wrapText="1"/>
    </xf>
    <xf numFmtId="0" fontId="11" fillId="15" borderId="48" xfId="0" applyFont="1" applyFill="1" applyBorder="1" applyAlignment="1">
      <alignment horizontal="left" vertical="center" wrapText="1"/>
    </xf>
    <xf numFmtId="0" fontId="11" fillId="15" borderId="57" xfId="0" applyFont="1" applyFill="1" applyBorder="1" applyAlignment="1">
      <alignment horizontal="left" vertical="center" wrapText="1"/>
    </xf>
    <xf numFmtId="0" fontId="56" fillId="13" borderId="100" xfId="0" applyFont="1" applyFill="1" applyBorder="1" applyAlignment="1">
      <alignment vertical="center" wrapText="1"/>
    </xf>
    <xf numFmtId="0" fontId="56" fillId="13" borderId="101" xfId="0" applyFont="1" applyFill="1" applyBorder="1" applyAlignment="1">
      <alignment vertical="center" wrapText="1"/>
    </xf>
    <xf numFmtId="0" fontId="13" fillId="0" borderId="0" xfId="0" applyFont="1" applyAlignment="1"/>
    <xf numFmtId="0" fontId="10" fillId="0" borderId="52" xfId="0" applyFont="1" applyBorder="1" applyAlignment="1"/>
    <xf numFmtId="0" fontId="10" fillId="13" borderId="44" xfId="0" applyFont="1" applyFill="1" applyBorder="1" applyAlignment="1"/>
    <xf numFmtId="0" fontId="10" fillId="0" borderId="33" xfId="0" applyFont="1" applyBorder="1" applyAlignment="1"/>
    <xf numFmtId="0" fontId="10" fillId="0" borderId="34" xfId="0" applyFont="1" applyBorder="1" applyAlignment="1"/>
    <xf numFmtId="0" fontId="10" fillId="0" borderId="6" xfId="0" applyFont="1" applyBorder="1" applyAlignment="1"/>
    <xf numFmtId="0" fontId="10" fillId="13" borderId="40" xfId="0" applyFont="1" applyFill="1" applyBorder="1" applyAlignment="1"/>
    <xf numFmtId="0" fontId="10" fillId="0" borderId="0" xfId="0" applyFont="1" applyAlignment="1"/>
    <xf numFmtId="0" fontId="10" fillId="0" borderId="85" xfId="0" applyFont="1" applyBorder="1" applyAlignment="1"/>
    <xf numFmtId="0" fontId="10" fillId="13" borderId="6" xfId="0" applyFont="1" applyFill="1" applyBorder="1" applyAlignment="1"/>
    <xf numFmtId="0" fontId="10" fillId="13" borderId="31" xfId="0" applyFont="1" applyFill="1" applyBorder="1" applyAlignment="1"/>
    <xf numFmtId="0" fontId="10" fillId="13" borderId="7" xfId="0" applyFont="1" applyFill="1" applyBorder="1" applyAlignment="1"/>
    <xf numFmtId="0" fontId="10" fillId="13" borderId="4" xfId="0" applyFont="1" applyFill="1" applyBorder="1" applyAlignment="1"/>
    <xf numFmtId="0" fontId="10" fillId="13" borderId="14" xfId="0" applyFont="1" applyFill="1" applyBorder="1" applyAlignment="1"/>
    <xf numFmtId="0" fontId="10" fillId="13" borderId="26" xfId="0" applyFont="1" applyFill="1" applyBorder="1" applyAlignment="1"/>
    <xf numFmtId="0" fontId="10" fillId="13" borderId="46" xfId="0" applyFont="1" applyFill="1" applyBorder="1" applyAlignment="1"/>
    <xf numFmtId="0" fontId="10" fillId="13" borderId="59" xfId="0" applyFont="1" applyFill="1" applyBorder="1" applyAlignment="1"/>
    <xf numFmtId="0" fontId="10" fillId="0" borderId="36" xfId="0" applyFont="1" applyBorder="1" applyAlignment="1"/>
    <xf numFmtId="0" fontId="10" fillId="0" borderId="37" xfId="0" applyFont="1" applyBorder="1" applyAlignment="1"/>
    <xf numFmtId="0" fontId="10" fillId="0" borderId="7" xfId="0" applyFont="1" applyBorder="1" applyAlignment="1"/>
    <xf numFmtId="0" fontId="10" fillId="0" borderId="44" xfId="0" applyFont="1" applyBorder="1" applyAlignment="1"/>
    <xf numFmtId="0" fontId="10" fillId="13" borderId="47" xfId="0" applyFont="1" applyFill="1" applyBorder="1" applyAlignment="1"/>
    <xf numFmtId="0" fontId="53" fillId="0" borderId="33" xfId="0" applyFont="1" applyBorder="1" applyAlignment="1"/>
    <xf numFmtId="0" fontId="53" fillId="0" borderId="34" xfId="0" applyFont="1" applyBorder="1" applyAlignment="1"/>
    <xf numFmtId="0" fontId="35" fillId="0" borderId="6" xfId="0" applyFont="1" applyBorder="1" applyAlignment="1"/>
    <xf numFmtId="0" fontId="35" fillId="0" borderId="31" xfId="0" applyFont="1" applyBorder="1" applyAlignment="1"/>
    <xf numFmtId="0" fontId="35" fillId="0" borderId="52" xfId="0" applyFont="1" applyBorder="1" applyAlignment="1"/>
    <xf numFmtId="0" fontId="35" fillId="0" borderId="7" xfId="0" applyFont="1" applyBorder="1" applyAlignment="1"/>
    <xf numFmtId="0" fontId="35" fillId="0" borderId="4" xfId="0" applyFont="1" applyBorder="1" applyAlignment="1"/>
    <xf numFmtId="0" fontId="35" fillId="0" borderId="44" xfId="0" applyFont="1" applyBorder="1" applyAlignment="1"/>
    <xf numFmtId="0" fontId="35" fillId="0" borderId="39" xfId="0" applyFont="1" applyBorder="1" applyAlignment="1"/>
    <xf numFmtId="0" fontId="35" fillId="0" borderId="68" xfId="0" applyFont="1" applyBorder="1" applyAlignment="1"/>
    <xf numFmtId="0" fontId="35" fillId="0" borderId="40" xfId="0" applyFont="1" applyBorder="1" applyAlignment="1"/>
    <xf numFmtId="0" fontId="56" fillId="0" borderId="96" xfId="0" applyFont="1" applyBorder="1" applyAlignment="1"/>
    <xf numFmtId="0" fontId="35" fillId="13" borderId="44" xfId="0" applyFont="1" applyFill="1" applyBorder="1" applyAlignment="1"/>
  </cellXfs>
  <cellStyles count="5">
    <cellStyle name="Normal" xfId="0" builtinId="0"/>
    <cellStyle name="Normal 2" xfId="1" xr:uid="{012C63A6-3E66-4A98-946D-4B0ABCED7F74}"/>
    <cellStyle name="Normal 2 2" xfId="3" xr:uid="{3B8CB1B8-1319-4491-8C73-7870DFC704D9}"/>
    <cellStyle name="Normal 3" xfId="2" xr:uid="{E1EC19D2-EBAD-405B-AAF9-B7DA6F94122D}"/>
    <cellStyle name="Normal 3 2" xfId="4" xr:uid="{4C4902B4-5C07-4BC7-BF58-DB75C0B82F95}"/>
  </cellStyles>
  <dxfs count="0"/>
  <tableStyles count="0" defaultTableStyle="TableStyleMedium2" defaultPivotStyle="PivotStyleLight16"/>
  <colors>
    <mruColors>
      <color rgb="FF806000"/>
      <color rgb="FF6600FF"/>
      <color rgb="FFA8D08D"/>
      <color rgb="FFCC3300"/>
      <color rgb="FF70AD47"/>
      <color rgb="FFFEF2CB"/>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28</xdr:row>
      <xdr:rowOff>0</xdr:rowOff>
    </xdr:from>
    <xdr:to>
      <xdr:col>1</xdr:col>
      <xdr:colOff>0</xdr:colOff>
      <xdr:row>32</xdr:row>
      <xdr:rowOff>19050</xdr:rowOff>
    </xdr:to>
    <xdr:grpSp>
      <xdr:nvGrpSpPr>
        <xdr:cNvPr id="2" name="Group 1">
          <a:extLst>
            <a:ext uri="{FF2B5EF4-FFF2-40B4-BE49-F238E27FC236}">
              <a16:creationId xmlns:a16="http://schemas.microsoft.com/office/drawing/2014/main" id="{1A004D15-AD5E-4979-B7A5-500AA423BD79}"/>
            </a:ext>
          </a:extLst>
        </xdr:cNvPr>
        <xdr:cNvGrpSpPr/>
      </xdr:nvGrpSpPr>
      <xdr:grpSpPr>
        <a:xfrm>
          <a:off x="28575" y="5438775"/>
          <a:ext cx="590550" cy="971550"/>
          <a:chOff x="190501" y="5092696"/>
          <a:chExt cx="419100" cy="985337"/>
        </a:xfrm>
      </xdr:grpSpPr>
      <xdr:grpSp>
        <xdr:nvGrpSpPr>
          <xdr:cNvPr id="3" name="Group 2">
            <a:extLst>
              <a:ext uri="{FF2B5EF4-FFF2-40B4-BE49-F238E27FC236}">
                <a16:creationId xmlns:a16="http://schemas.microsoft.com/office/drawing/2014/main" id="{F8358A3C-CEB9-7662-7188-8960280543A7}"/>
              </a:ext>
            </a:extLst>
          </xdr:cNvPr>
          <xdr:cNvGrpSpPr/>
        </xdr:nvGrpSpPr>
        <xdr:grpSpPr>
          <a:xfrm>
            <a:off x="190501" y="5092696"/>
            <a:ext cx="419100" cy="736589"/>
            <a:chOff x="292552" y="6321888"/>
            <a:chExt cx="424542" cy="779782"/>
          </a:xfrm>
        </xdr:grpSpPr>
        <xdr:grpSp>
          <xdr:nvGrpSpPr>
            <xdr:cNvPr id="5" name="Group 4">
              <a:extLst>
                <a:ext uri="{FF2B5EF4-FFF2-40B4-BE49-F238E27FC236}">
                  <a16:creationId xmlns:a16="http://schemas.microsoft.com/office/drawing/2014/main" id="{FC2EBB8B-F9EA-CC76-D481-9FF5054E854C}"/>
                </a:ext>
              </a:extLst>
            </xdr:cNvPr>
            <xdr:cNvGrpSpPr/>
          </xdr:nvGrpSpPr>
          <xdr:grpSpPr>
            <a:xfrm rot="10800000">
              <a:off x="292552" y="6321888"/>
              <a:ext cx="421821" cy="510777"/>
              <a:chOff x="7388744" y="3863487"/>
              <a:chExt cx="933450" cy="507847"/>
            </a:xfrm>
          </xdr:grpSpPr>
          <xdr:sp macro="" textlink="">
            <xdr:nvSpPr>
              <xdr:cNvPr id="7" name="Shape 3">
                <a:extLst>
                  <a:ext uri="{FF2B5EF4-FFF2-40B4-BE49-F238E27FC236}">
                    <a16:creationId xmlns:a16="http://schemas.microsoft.com/office/drawing/2014/main" id="{D4634963-678B-4477-4094-EB1DE1E82ACA}"/>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8" name="Shape 3">
                <a:extLst>
                  <a:ext uri="{FF2B5EF4-FFF2-40B4-BE49-F238E27FC236}">
                    <a16:creationId xmlns:a16="http://schemas.microsoft.com/office/drawing/2014/main" id="{21874FDA-D566-78C0-365D-D0217B226160}"/>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6" name="Shape 3">
              <a:extLst>
                <a:ext uri="{FF2B5EF4-FFF2-40B4-BE49-F238E27FC236}">
                  <a16:creationId xmlns:a16="http://schemas.microsoft.com/office/drawing/2014/main" id="{A58323D8-0F36-F18A-FE58-EFA40C765941}"/>
                </a:ext>
              </a:extLst>
            </xdr:cNvPr>
            <xdr:cNvSpPr/>
          </xdr:nvSpPr>
          <xdr:spPr>
            <a:xfrm>
              <a:off x="295273" y="6862171"/>
              <a:ext cx="421821" cy="239499"/>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4" name="Shape 3">
            <a:extLst>
              <a:ext uri="{FF2B5EF4-FFF2-40B4-BE49-F238E27FC236}">
                <a16:creationId xmlns:a16="http://schemas.microsoft.com/office/drawing/2014/main" id="{4F670AEB-4B12-6219-8B5C-FDE996925BBD}"/>
              </a:ext>
            </a:extLst>
          </xdr:cNvPr>
          <xdr:cNvSpPr/>
        </xdr:nvSpPr>
        <xdr:spPr>
          <a:xfrm>
            <a:off x="190501" y="5851525"/>
            <a:ext cx="416414" cy="226508"/>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25191</xdr:colOff>
      <xdr:row>13</xdr:row>
      <xdr:rowOff>9525</xdr:rowOff>
    </xdr:from>
    <xdr:to>
      <xdr:col>5</xdr:col>
      <xdr:colOff>958641</xdr:colOff>
      <xdr:row>14</xdr:row>
      <xdr:rowOff>253603</xdr:rowOff>
    </xdr:to>
    <xdr:grpSp>
      <xdr:nvGrpSpPr>
        <xdr:cNvPr id="5" name="Group 4">
          <a:extLst>
            <a:ext uri="{FF2B5EF4-FFF2-40B4-BE49-F238E27FC236}">
              <a16:creationId xmlns:a16="http://schemas.microsoft.com/office/drawing/2014/main" id="{EFDF4FA2-9076-5CFB-8CD5-0B1DC931B962}"/>
            </a:ext>
          </a:extLst>
        </xdr:cNvPr>
        <xdr:cNvGrpSpPr/>
      </xdr:nvGrpSpPr>
      <xdr:grpSpPr>
        <a:xfrm>
          <a:off x="7492791" y="3448050"/>
          <a:ext cx="933450" cy="510778"/>
          <a:chOff x="7388744" y="3863487"/>
          <a:chExt cx="933450" cy="507847"/>
        </a:xfrm>
      </xdr:grpSpPr>
      <xdr:sp macro="" textlink="">
        <xdr:nvSpPr>
          <xdr:cNvPr id="2" name="Shape 3">
            <a:extLst>
              <a:ext uri="{FF2B5EF4-FFF2-40B4-BE49-F238E27FC236}">
                <a16:creationId xmlns:a16="http://schemas.microsoft.com/office/drawing/2014/main" id="{00000000-0008-0000-0200-000002000000}"/>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1C475333-15AB-46EE-A2D5-BE91AF5C8B46}"/>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5</xdr:col>
      <xdr:colOff>25191</xdr:colOff>
      <xdr:row>10</xdr:row>
      <xdr:rowOff>9525</xdr:rowOff>
    </xdr:from>
    <xdr:to>
      <xdr:col>5</xdr:col>
      <xdr:colOff>958641</xdr:colOff>
      <xdr:row>11</xdr:row>
      <xdr:rowOff>253603</xdr:rowOff>
    </xdr:to>
    <xdr:grpSp>
      <xdr:nvGrpSpPr>
        <xdr:cNvPr id="2" name="Group 1">
          <a:extLst>
            <a:ext uri="{FF2B5EF4-FFF2-40B4-BE49-F238E27FC236}">
              <a16:creationId xmlns:a16="http://schemas.microsoft.com/office/drawing/2014/main" id="{804A433D-350B-44D5-A3D9-D9AC24E35CC5}"/>
            </a:ext>
          </a:extLst>
        </xdr:cNvPr>
        <xdr:cNvGrpSpPr/>
      </xdr:nvGrpSpPr>
      <xdr:grpSpPr>
        <a:xfrm>
          <a:off x="7492791" y="3019425"/>
          <a:ext cx="933450" cy="510778"/>
          <a:chOff x="7388744" y="3863487"/>
          <a:chExt cx="933450" cy="507847"/>
        </a:xfrm>
      </xdr:grpSpPr>
      <xdr:sp macro="" textlink="">
        <xdr:nvSpPr>
          <xdr:cNvPr id="3" name="Shape 3">
            <a:extLst>
              <a:ext uri="{FF2B5EF4-FFF2-40B4-BE49-F238E27FC236}">
                <a16:creationId xmlns:a16="http://schemas.microsoft.com/office/drawing/2014/main" id="{6F0BD5EE-041B-5D8E-85B5-461615847243}"/>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B89B4D29-92CD-BAE9-FA18-77F5B84EAF8E}"/>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5</xdr:col>
      <xdr:colOff>25191</xdr:colOff>
      <xdr:row>15</xdr:row>
      <xdr:rowOff>9525</xdr:rowOff>
    </xdr:from>
    <xdr:to>
      <xdr:col>5</xdr:col>
      <xdr:colOff>958641</xdr:colOff>
      <xdr:row>16</xdr:row>
      <xdr:rowOff>253603</xdr:rowOff>
    </xdr:to>
    <xdr:grpSp>
      <xdr:nvGrpSpPr>
        <xdr:cNvPr id="2" name="Group 1">
          <a:extLst>
            <a:ext uri="{FF2B5EF4-FFF2-40B4-BE49-F238E27FC236}">
              <a16:creationId xmlns:a16="http://schemas.microsoft.com/office/drawing/2014/main" id="{01430CF6-AE5D-4DB6-B66E-53EF01D0D108}"/>
            </a:ext>
          </a:extLst>
        </xdr:cNvPr>
        <xdr:cNvGrpSpPr/>
      </xdr:nvGrpSpPr>
      <xdr:grpSpPr>
        <a:xfrm>
          <a:off x="7492791" y="4676775"/>
          <a:ext cx="933450" cy="510778"/>
          <a:chOff x="7388744" y="3863487"/>
          <a:chExt cx="933450" cy="507847"/>
        </a:xfrm>
      </xdr:grpSpPr>
      <xdr:sp macro="" textlink="">
        <xdr:nvSpPr>
          <xdr:cNvPr id="3" name="Shape 3">
            <a:extLst>
              <a:ext uri="{FF2B5EF4-FFF2-40B4-BE49-F238E27FC236}">
                <a16:creationId xmlns:a16="http://schemas.microsoft.com/office/drawing/2014/main" id="{D79F3808-5F94-F287-BC75-AB6491EC5EB3}"/>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5D932876-9863-9D55-4EE1-76562193F8F9}"/>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2F3"/>
    <outlinePr summaryBelow="0" summaryRight="0"/>
  </sheetPr>
  <dimension ref="A1:A28"/>
  <sheetViews>
    <sheetView workbookViewId="0">
      <selection activeCell="A32" sqref="A32"/>
    </sheetView>
  </sheetViews>
  <sheetFormatPr defaultColWidth="11.125" defaultRowHeight="15" customHeight="1"/>
  <cols>
    <col min="1" max="1" width="173" customWidth="1"/>
    <col min="12" max="12" width="22.875" customWidth="1"/>
  </cols>
  <sheetData>
    <row r="1" spans="1:1" ht="15" customHeight="1">
      <c r="A1" s="6" t="s">
        <v>0</v>
      </c>
    </row>
    <row r="2" spans="1:1" ht="15" customHeight="1">
      <c r="A2" s="6" t="s">
        <v>1</v>
      </c>
    </row>
    <row r="3" spans="1:1" ht="15" customHeight="1">
      <c r="A3" s="4"/>
    </row>
    <row r="4" spans="1:1" ht="15" customHeight="1">
      <c r="A4" s="42" t="s">
        <v>2</v>
      </c>
    </row>
    <row r="5" spans="1:1" ht="15" customHeight="1">
      <c r="A5" s="5" t="s">
        <v>3</v>
      </c>
    </row>
    <row r="6" spans="1:1" ht="15" customHeight="1">
      <c r="A6" s="5" t="s">
        <v>4</v>
      </c>
    </row>
    <row r="7" spans="1:1" ht="15" customHeight="1">
      <c r="A7" s="5" t="s">
        <v>5</v>
      </c>
    </row>
    <row r="8" spans="1:1" ht="15" customHeight="1">
      <c r="A8" s="5" t="s">
        <v>6</v>
      </c>
    </row>
    <row r="9" spans="1:1" ht="15" customHeight="1">
      <c r="A9" s="5" t="s">
        <v>7</v>
      </c>
    </row>
    <row r="10" spans="1:1" ht="15" customHeight="1">
      <c r="A10" s="5" t="s">
        <v>8</v>
      </c>
    </row>
    <row r="11" spans="1:1" ht="15" customHeight="1">
      <c r="A11" s="5"/>
    </row>
    <row r="12" spans="1:1" ht="31.5">
      <c r="A12" s="43" t="s">
        <v>9</v>
      </c>
    </row>
    <row r="13" spans="1:1" ht="15" customHeight="1">
      <c r="A13" s="4"/>
    </row>
    <row r="14" spans="1:1" ht="15" customHeight="1">
      <c r="A14" s="2" t="s">
        <v>10</v>
      </c>
    </row>
    <row r="15" spans="1:1" ht="15" customHeight="1">
      <c r="A15" s="6" t="s">
        <v>11</v>
      </c>
    </row>
    <row r="16" spans="1:1" ht="15" customHeight="1">
      <c r="A16" s="2" t="s">
        <v>12</v>
      </c>
    </row>
    <row r="17" spans="1:1" ht="15" customHeight="1">
      <c r="A17" s="7" t="s">
        <v>13</v>
      </c>
    </row>
    <row r="18" spans="1:1" ht="15" customHeight="1">
      <c r="A18" s="2" t="s">
        <v>14</v>
      </c>
    </row>
    <row r="19" spans="1:1" ht="15" customHeight="1">
      <c r="A19" s="2"/>
    </row>
    <row r="20" spans="1:1" ht="15" customHeight="1">
      <c r="A20" s="2" t="s">
        <v>15</v>
      </c>
    </row>
    <row r="21" spans="1:1" ht="15" customHeight="1">
      <c r="A21" s="2"/>
    </row>
    <row r="22" spans="1:1" ht="15" customHeight="1">
      <c r="A22" s="2" t="s">
        <v>16</v>
      </c>
    </row>
    <row r="23" spans="1:1" ht="15" customHeight="1">
      <c r="A23" s="3"/>
    </row>
    <row r="24" spans="1:1" ht="15" customHeight="1">
      <c r="A24" s="2" t="s">
        <v>17</v>
      </c>
    </row>
    <row r="25" spans="1:1" ht="15" customHeight="1">
      <c r="A25" s="4"/>
    </row>
    <row r="26" spans="1:1" ht="15" customHeight="1">
      <c r="A26" s="2" t="s">
        <v>18</v>
      </c>
    </row>
    <row r="27" spans="1:1" ht="15" customHeight="1">
      <c r="A27" s="2"/>
    </row>
    <row r="28" spans="1:1" ht="15" customHeight="1">
      <c r="A28" s="6"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AC967-1E26-4DBA-9398-51D3060B9C56}">
  <sheetPr>
    <tabColor rgb="FF806000"/>
    <outlinePr summaryBelow="0" summaryRight="0"/>
  </sheetPr>
  <dimension ref="A1:E34"/>
  <sheetViews>
    <sheetView tabSelected="1" zoomScaleNormal="100" workbookViewId="0">
      <selection activeCell="E5" sqref="E5"/>
    </sheetView>
  </sheetViews>
  <sheetFormatPr defaultColWidth="11.125" defaultRowHeight="15" customHeight="1"/>
  <cols>
    <col min="1" max="1" width="8.125" style="216" customWidth="1"/>
    <col min="2" max="2" width="15" style="216" customWidth="1"/>
    <col min="3" max="3" width="23.125" style="216" bestFit="1" customWidth="1"/>
    <col min="4" max="4" width="13.875" style="216" bestFit="1" customWidth="1"/>
    <col min="5" max="5" width="91.625" style="216" customWidth="1"/>
    <col min="6" max="16384" width="11.125" style="216"/>
  </cols>
  <sheetData>
    <row r="1" spans="1:5" ht="15.75">
      <c r="A1" s="215" t="s">
        <v>20</v>
      </c>
      <c r="B1" s="215"/>
      <c r="C1" s="215"/>
      <c r="D1" s="215"/>
      <c r="E1" s="215"/>
    </row>
    <row r="2" spans="1:5" s="219" customFormat="1" ht="15.75">
      <c r="A2" s="217" t="s">
        <v>21</v>
      </c>
      <c r="B2" s="217" t="s">
        <v>22</v>
      </c>
      <c r="C2" s="217" t="s">
        <v>23</v>
      </c>
      <c r="D2" s="218" t="s">
        <v>24</v>
      </c>
      <c r="E2" s="217" t="s">
        <v>25</v>
      </c>
    </row>
    <row r="3" spans="1:5" s="219" customFormat="1" ht="15.75">
      <c r="A3" s="220">
        <v>135</v>
      </c>
      <c r="B3" s="220" t="s">
        <v>26</v>
      </c>
      <c r="C3" s="220" t="s">
        <v>27</v>
      </c>
      <c r="D3" s="221" t="s">
        <v>28</v>
      </c>
      <c r="E3" s="236" t="s">
        <v>29</v>
      </c>
    </row>
    <row r="4" spans="1:5" s="219" customFormat="1" ht="15.75">
      <c r="A4" s="220">
        <v>54</v>
      </c>
      <c r="B4" s="220" t="s">
        <v>30</v>
      </c>
      <c r="C4" s="220" t="s">
        <v>31</v>
      </c>
      <c r="D4" s="221" t="s">
        <v>32</v>
      </c>
      <c r="E4" s="220" t="s">
        <v>33</v>
      </c>
    </row>
    <row r="5" spans="1:5" s="219" customFormat="1" ht="15.75">
      <c r="A5" s="220">
        <v>15</v>
      </c>
      <c r="B5" s="220" t="s">
        <v>30</v>
      </c>
      <c r="C5" s="220" t="s">
        <v>34</v>
      </c>
      <c r="D5" s="221" t="s">
        <v>35</v>
      </c>
      <c r="E5" s="220" t="s">
        <v>36</v>
      </c>
    </row>
    <row r="6" spans="1:5" s="219" customFormat="1" ht="15.75">
      <c r="A6" s="220">
        <v>54</v>
      </c>
      <c r="B6" s="220" t="s">
        <v>30</v>
      </c>
      <c r="C6" s="220" t="s">
        <v>37</v>
      </c>
      <c r="D6" s="221" t="s">
        <v>32</v>
      </c>
      <c r="E6" s="220" t="s">
        <v>38</v>
      </c>
    </row>
    <row r="7" spans="1:5" s="219" customFormat="1" ht="15.75">
      <c r="A7" s="220">
        <v>50</v>
      </c>
      <c r="B7" s="220" t="s">
        <v>30</v>
      </c>
      <c r="C7" s="220" t="s">
        <v>39</v>
      </c>
      <c r="D7" s="221" t="s">
        <v>32</v>
      </c>
      <c r="E7" s="220" t="s">
        <v>40</v>
      </c>
    </row>
    <row r="8" spans="1:5" s="219" customFormat="1" ht="15.75">
      <c r="A8" s="220">
        <v>2</v>
      </c>
      <c r="B8" s="220" t="s">
        <v>41</v>
      </c>
      <c r="C8" s="220" t="s">
        <v>42</v>
      </c>
      <c r="D8" s="221" t="s">
        <v>35</v>
      </c>
      <c r="E8" s="220" t="s">
        <v>43</v>
      </c>
    </row>
    <row r="9" spans="1:5" s="219" customFormat="1" ht="15.75">
      <c r="A9" s="220">
        <v>4.3099999999999996</v>
      </c>
      <c r="B9" s="220" t="s">
        <v>44</v>
      </c>
      <c r="C9" s="220" t="s">
        <v>45</v>
      </c>
      <c r="D9" s="221" t="s">
        <v>35</v>
      </c>
      <c r="E9" s="220" t="s">
        <v>46</v>
      </c>
    </row>
    <row r="10" spans="1:5" s="219" customFormat="1" ht="15.75">
      <c r="A10" s="220">
        <v>1.0701E-2</v>
      </c>
      <c r="B10" s="220" t="s">
        <v>47</v>
      </c>
      <c r="C10" s="220" t="s">
        <v>48</v>
      </c>
      <c r="D10" s="221" t="s">
        <v>49</v>
      </c>
      <c r="E10" s="220" t="s">
        <v>50</v>
      </c>
    </row>
    <row r="11" spans="1:5" s="219" customFormat="1" ht="15.75">
      <c r="A11" s="222"/>
      <c r="B11" s="222"/>
    </row>
    <row r="12" spans="1:5" ht="15" customHeight="1">
      <c r="A12" s="215" t="s">
        <v>51</v>
      </c>
      <c r="B12" s="215"/>
      <c r="C12" s="215"/>
      <c r="D12" s="215"/>
      <c r="E12" s="215"/>
    </row>
    <row r="13" spans="1:5" s="224" customFormat="1" ht="15" customHeight="1">
      <c r="A13" s="223" t="s">
        <v>52</v>
      </c>
      <c r="C13" s="225"/>
      <c r="D13" s="225"/>
      <c r="E13" s="225"/>
    </row>
    <row r="14" spans="1:5" s="224" customFormat="1" ht="15" customHeight="1">
      <c r="A14" s="225"/>
      <c r="B14" s="223" t="s">
        <v>53</v>
      </c>
      <c r="C14" s="225"/>
      <c r="D14" s="225"/>
      <c r="E14" s="225"/>
    </row>
    <row r="15" spans="1:5" s="224" customFormat="1" ht="15" customHeight="1">
      <c r="A15" s="225"/>
      <c r="B15" s="223"/>
      <c r="C15" s="225"/>
      <c r="D15" s="225"/>
      <c r="E15" s="225"/>
    </row>
    <row r="16" spans="1:5" s="224" customFormat="1" ht="15" customHeight="1">
      <c r="A16" s="223" t="s">
        <v>54</v>
      </c>
      <c r="C16" s="225"/>
      <c r="D16" s="225"/>
      <c r="E16" s="225"/>
    </row>
    <row r="17" spans="1:5" s="224" customFormat="1" ht="15" customHeight="1">
      <c r="A17" s="223"/>
      <c r="B17" s="224" t="s">
        <v>55</v>
      </c>
      <c r="C17" s="225"/>
      <c r="D17" s="225"/>
      <c r="E17" s="225"/>
    </row>
    <row r="18" spans="1:5" s="224" customFormat="1" ht="15" customHeight="1">
      <c r="A18" s="225"/>
      <c r="B18" s="223" t="s">
        <v>56</v>
      </c>
      <c r="C18" s="225"/>
      <c r="D18" s="225"/>
      <c r="E18" s="225"/>
    </row>
    <row r="19" spans="1:5" s="224" customFormat="1" ht="15" customHeight="1">
      <c r="A19" s="225"/>
      <c r="B19" s="223"/>
      <c r="C19" s="225"/>
      <c r="D19" s="225"/>
      <c r="E19" s="225"/>
    </row>
    <row r="20" spans="1:5" s="224" customFormat="1" ht="15" customHeight="1">
      <c r="A20" s="226" t="s">
        <v>57</v>
      </c>
      <c r="C20" s="225"/>
      <c r="D20" s="225"/>
      <c r="E20" s="225"/>
    </row>
    <row r="21" spans="1:5" s="224" customFormat="1" ht="15" customHeight="1">
      <c r="A21" s="225"/>
      <c r="B21" s="237" t="s">
        <v>58</v>
      </c>
      <c r="C21" s="225"/>
      <c r="D21" s="225"/>
      <c r="E21" s="225"/>
    </row>
    <row r="22" spans="1:5" s="224" customFormat="1" ht="15" customHeight="1">
      <c r="A22" s="225"/>
      <c r="B22" s="227" t="s">
        <v>59</v>
      </c>
      <c r="C22" s="225"/>
      <c r="D22" s="225"/>
      <c r="E22" s="225"/>
    </row>
    <row r="23" spans="1:5" s="224" customFormat="1" ht="15" customHeight="1">
      <c r="A23" s="225"/>
      <c r="B23" s="223"/>
      <c r="C23" s="225"/>
      <c r="D23" s="225"/>
      <c r="E23" s="225"/>
    </row>
    <row r="24" spans="1:5" s="224" customFormat="1" ht="15" customHeight="1">
      <c r="A24" s="228" t="s">
        <v>60</v>
      </c>
      <c r="C24" s="225"/>
      <c r="D24" s="225"/>
      <c r="E24" s="225"/>
    </row>
    <row r="25" spans="1:5" s="224" customFormat="1" ht="15" customHeight="1">
      <c r="A25" s="228"/>
      <c r="B25" s="229" t="s">
        <v>61</v>
      </c>
      <c r="C25" s="225"/>
      <c r="D25" s="225"/>
      <c r="E25" s="225"/>
    </row>
    <row r="26" spans="1:5" s="224" customFormat="1" ht="15" customHeight="1">
      <c r="B26" s="228" t="s">
        <v>62</v>
      </c>
      <c r="C26" s="225"/>
      <c r="D26" s="225"/>
      <c r="E26" s="225"/>
    </row>
    <row r="27" spans="1:5" ht="15" customHeight="1">
      <c r="A27" s="225"/>
      <c r="B27" s="223"/>
    </row>
    <row r="28" spans="1:5" ht="15" customHeight="1">
      <c r="A28" s="230" t="s">
        <v>63</v>
      </c>
      <c r="B28" s="231"/>
      <c r="C28" s="231"/>
      <c r="D28" s="230" t="s">
        <v>64</v>
      </c>
      <c r="E28" s="225"/>
    </row>
    <row r="29" spans="1:5" ht="18.75">
      <c r="B29" s="232" t="s">
        <v>65</v>
      </c>
      <c r="C29" s="222"/>
      <c r="D29" s="224" t="s">
        <v>66</v>
      </c>
      <c r="E29" s="224"/>
    </row>
    <row r="30" spans="1:5" ht="18.75">
      <c r="B30" s="232" t="s">
        <v>67</v>
      </c>
      <c r="C30" s="222"/>
      <c r="D30" s="224" t="s">
        <v>68</v>
      </c>
      <c r="E30" s="224"/>
    </row>
    <row r="31" spans="1:5" ht="18.75">
      <c r="A31" s="224"/>
      <c r="B31" s="232" t="s">
        <v>69</v>
      </c>
      <c r="C31" s="222"/>
      <c r="D31" s="224" t="s">
        <v>70</v>
      </c>
      <c r="E31" s="224"/>
    </row>
    <row r="32" spans="1:5" ht="18.75">
      <c r="A32" s="224"/>
      <c r="B32" s="232" t="s">
        <v>71</v>
      </c>
      <c r="C32" s="222"/>
      <c r="D32" s="224" t="s">
        <v>72</v>
      </c>
    </row>
    <row r="33" spans="1:1" ht="15" customHeight="1">
      <c r="A33" s="224"/>
    </row>
    <row r="34" spans="1:1" ht="15" customHeight="1">
      <c r="A34" s="222"/>
    </row>
  </sheetData>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K58"/>
  <sheetViews>
    <sheetView zoomScaleNormal="100" workbookViewId="0">
      <selection activeCell="B8" sqref="B8"/>
    </sheetView>
  </sheetViews>
  <sheetFormatPr defaultColWidth="11.125" defaultRowHeight="15" customHeight="1"/>
  <cols>
    <col min="1" max="1" width="45.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38" t="s">
        <v>73</v>
      </c>
      <c r="B1" s="239"/>
      <c r="C1" s="240"/>
      <c r="D1" s="53" t="s">
        <v>74</v>
      </c>
      <c r="E1" s="26"/>
      <c r="F1" s="24"/>
    </row>
    <row r="2" spans="1:8" ht="21" customHeight="1" thickBot="1">
      <c r="A2" s="241" t="s">
        <v>75</v>
      </c>
      <c r="B2" s="242"/>
      <c r="C2" s="243"/>
      <c r="D2" s="27"/>
      <c r="E2" s="45" t="s">
        <v>76</v>
      </c>
      <c r="F2" s="8"/>
    </row>
    <row r="3" spans="1:8" ht="21" customHeight="1" thickBot="1">
      <c r="A3" s="29" t="s">
        <v>77</v>
      </c>
      <c r="B3" s="175" t="s">
        <v>78</v>
      </c>
      <c r="C3" s="176" t="s">
        <v>79</v>
      </c>
      <c r="D3" s="25"/>
      <c r="E3" s="46" t="s">
        <v>80</v>
      </c>
      <c r="F3" s="8"/>
    </row>
    <row r="4" spans="1:8" ht="19.5" thickBot="1">
      <c r="A4" s="54" t="s">
        <v>81</v>
      </c>
      <c r="B4" s="44"/>
      <c r="C4" s="44"/>
      <c r="D4" s="44"/>
      <c r="E4" s="44"/>
      <c r="F4" s="10"/>
      <c r="G4" s="8"/>
      <c r="H4" s="8"/>
    </row>
    <row r="5" spans="1:8" ht="18" customHeight="1" thickBot="1">
      <c r="A5" s="97" t="s">
        <v>82</v>
      </c>
      <c r="B5" s="98"/>
      <c r="C5" s="49"/>
      <c r="D5" s="49" t="s">
        <v>83</v>
      </c>
      <c r="E5" s="50"/>
      <c r="F5" s="8"/>
      <c r="G5" s="8"/>
      <c r="H5" s="8"/>
    </row>
    <row r="6" spans="1:8" ht="30" customHeight="1">
      <c r="A6" s="99"/>
      <c r="B6" s="100"/>
      <c r="C6" s="96" t="s">
        <v>84</v>
      </c>
      <c r="D6" s="249" t="s">
        <v>85</v>
      </c>
      <c r="E6" s="250"/>
      <c r="F6" s="8"/>
      <c r="G6" s="8"/>
      <c r="H6" s="8"/>
    </row>
    <row r="7" spans="1:8" ht="18" customHeight="1">
      <c r="A7" s="38" t="s">
        <v>86</v>
      </c>
      <c r="B7" s="133"/>
      <c r="C7" s="11" t="s">
        <v>87</v>
      </c>
      <c r="D7" s="251"/>
      <c r="E7" s="252"/>
      <c r="F7" s="8"/>
      <c r="G7" s="8"/>
      <c r="H7" s="8"/>
    </row>
    <row r="8" spans="1:8" ht="18" customHeight="1">
      <c r="A8" s="84" t="s">
        <v>88</v>
      </c>
      <c r="B8" s="135"/>
      <c r="C8" s="47" t="s">
        <v>89</v>
      </c>
      <c r="D8" s="253"/>
      <c r="E8" s="254"/>
      <c r="F8" s="8"/>
      <c r="G8" s="8"/>
      <c r="H8" s="8"/>
    </row>
    <row r="9" spans="1:8" ht="18" customHeight="1">
      <c r="A9" s="90" t="s">
        <v>90</v>
      </c>
      <c r="B9" s="136"/>
      <c r="C9" s="85" t="s">
        <v>89</v>
      </c>
      <c r="D9" s="290" t="s">
        <v>91</v>
      </c>
      <c r="E9" s="291"/>
      <c r="F9" s="8"/>
      <c r="G9" s="8"/>
      <c r="H9" s="8"/>
    </row>
    <row r="10" spans="1:8" ht="21" customHeight="1">
      <c r="A10" s="122" t="s">
        <v>92</v>
      </c>
      <c r="B10" s="91">
        <f>SUM(B8:B9)</f>
        <v>0</v>
      </c>
      <c r="C10" s="85" t="s">
        <v>89</v>
      </c>
      <c r="D10" s="253"/>
      <c r="E10" s="254"/>
      <c r="F10" s="8"/>
      <c r="G10" s="8"/>
      <c r="H10" s="8"/>
    </row>
    <row r="11" spans="1:8" ht="18" customHeight="1">
      <c r="A11" s="122" t="s">
        <v>93</v>
      </c>
      <c r="B11" s="139"/>
      <c r="C11" s="85" t="s">
        <v>94</v>
      </c>
      <c r="D11" s="253"/>
      <c r="E11" s="254"/>
      <c r="F11" s="8"/>
      <c r="G11" s="8"/>
      <c r="H11" s="8"/>
    </row>
    <row r="12" spans="1:8" ht="18" customHeight="1">
      <c r="A12" s="84" t="s">
        <v>95</v>
      </c>
      <c r="B12" s="139"/>
      <c r="C12" s="85" t="s">
        <v>96</v>
      </c>
      <c r="D12" s="253"/>
      <c r="E12" s="254"/>
      <c r="F12" s="8"/>
      <c r="G12" s="8"/>
      <c r="H12" s="8"/>
    </row>
    <row r="13" spans="1:8" ht="18" customHeight="1" thickBot="1">
      <c r="A13" s="88" t="s">
        <v>97</v>
      </c>
      <c r="B13" s="39"/>
      <c r="C13" s="89"/>
      <c r="D13" s="255"/>
      <c r="E13" s="256"/>
      <c r="F13" s="8"/>
      <c r="G13" s="12"/>
      <c r="H13" s="13"/>
    </row>
    <row r="14" spans="1:8" ht="15" customHeight="1" thickBot="1">
      <c r="A14" s="14"/>
      <c r="B14" s="15"/>
      <c r="C14" s="16"/>
      <c r="D14" s="17"/>
      <c r="E14" s="8"/>
      <c r="F14" s="8"/>
      <c r="G14" s="8"/>
      <c r="H14" s="8"/>
    </row>
    <row r="15" spans="1:8" ht="18" customHeight="1" thickBot="1">
      <c r="A15" s="48" t="s">
        <v>98</v>
      </c>
      <c r="B15" s="51"/>
      <c r="C15" s="51"/>
      <c r="D15" s="55" t="s">
        <v>83</v>
      </c>
      <c r="E15" s="52"/>
      <c r="F15" s="8"/>
      <c r="G15" s="8"/>
      <c r="H15" s="8"/>
    </row>
    <row r="16" spans="1:8" ht="30" customHeight="1">
      <c r="A16" s="94"/>
      <c r="B16" s="95"/>
      <c r="C16" s="28" t="s">
        <v>84</v>
      </c>
      <c r="D16" s="249" t="s">
        <v>85</v>
      </c>
      <c r="E16" s="250"/>
      <c r="F16" s="8"/>
      <c r="G16" s="8"/>
      <c r="H16" s="8"/>
    </row>
    <row r="17" spans="1:11" ht="18" customHeight="1">
      <c r="A17" s="37" t="s">
        <v>99</v>
      </c>
      <c r="B17" s="145"/>
      <c r="C17" s="11" t="s">
        <v>100</v>
      </c>
      <c r="D17" s="251"/>
      <c r="E17" s="257"/>
      <c r="F17" s="8"/>
      <c r="G17" s="8"/>
      <c r="H17" s="8"/>
    </row>
    <row r="18" spans="1:11" ht="18" customHeight="1">
      <c r="A18" s="37" t="s">
        <v>101</v>
      </c>
      <c r="B18" s="145"/>
      <c r="C18" s="11" t="s">
        <v>87</v>
      </c>
      <c r="D18" s="251"/>
      <c r="E18" s="252"/>
      <c r="F18" s="8"/>
      <c r="G18" s="8"/>
      <c r="H18" s="8"/>
    </row>
    <row r="19" spans="1:11" ht="18" customHeight="1">
      <c r="A19" s="37" t="s">
        <v>102</v>
      </c>
      <c r="B19" s="141"/>
      <c r="C19" s="11" t="s">
        <v>89</v>
      </c>
      <c r="D19" s="251"/>
      <c r="E19" s="257"/>
      <c r="F19" s="8"/>
      <c r="G19" s="8"/>
      <c r="H19" s="8"/>
    </row>
    <row r="20" spans="1:11" ht="18" customHeight="1">
      <c r="A20" s="37" t="s">
        <v>103</v>
      </c>
      <c r="B20" s="141"/>
      <c r="C20" s="11" t="s">
        <v>89</v>
      </c>
      <c r="D20" s="258" t="s">
        <v>91</v>
      </c>
      <c r="E20" s="259"/>
      <c r="F20" s="8"/>
      <c r="G20" s="8"/>
      <c r="H20" s="8"/>
    </row>
    <row r="21" spans="1:11" ht="18" customHeight="1">
      <c r="A21" s="101" t="s">
        <v>104</v>
      </c>
      <c r="B21" s="104">
        <f>SUM(B19:B20)</f>
        <v>0</v>
      </c>
      <c r="C21" s="102" t="s">
        <v>89</v>
      </c>
      <c r="D21" s="258"/>
      <c r="E21" s="287"/>
      <c r="F21" s="8"/>
      <c r="G21" s="8"/>
      <c r="H21" s="8"/>
    </row>
    <row r="22" spans="1:11" ht="18" customHeight="1">
      <c r="A22" s="123" t="s">
        <v>93</v>
      </c>
      <c r="B22" s="142"/>
      <c r="C22" s="85" t="s">
        <v>94</v>
      </c>
      <c r="D22" s="258"/>
      <c r="E22" s="287"/>
      <c r="F22" s="8"/>
      <c r="G22" s="8"/>
      <c r="H22" s="8"/>
    </row>
    <row r="23" spans="1:11" ht="18" customHeight="1">
      <c r="A23" s="123" t="s">
        <v>105</v>
      </c>
      <c r="B23" s="142"/>
      <c r="C23" s="126" t="s">
        <v>96</v>
      </c>
      <c r="D23" s="258"/>
      <c r="E23" s="287"/>
      <c r="F23" s="8"/>
      <c r="G23" s="8"/>
      <c r="H23" s="8"/>
    </row>
    <row r="24" spans="1:11" ht="18" customHeight="1">
      <c r="A24" s="78" t="s">
        <v>97</v>
      </c>
      <c r="B24" s="79"/>
      <c r="C24" s="80"/>
      <c r="D24" s="260"/>
      <c r="E24" s="261"/>
      <c r="F24" s="8"/>
      <c r="G24" s="8"/>
      <c r="H24" s="144"/>
      <c r="I24" s="8"/>
      <c r="J24" s="8"/>
      <c r="K24" s="8"/>
    </row>
    <row r="25" spans="1:11" ht="18" customHeight="1">
      <c r="A25" s="105"/>
      <c r="B25" s="82"/>
      <c r="C25" s="83"/>
      <c r="D25" s="288"/>
      <c r="E25" s="289"/>
      <c r="F25" s="8"/>
      <c r="G25" s="8"/>
      <c r="H25" s="8"/>
      <c r="I25" s="8"/>
      <c r="J25" s="8"/>
      <c r="K25" s="8"/>
    </row>
    <row r="26" spans="1:11" ht="18" customHeight="1" thickBot="1">
      <c r="A26" s="81"/>
      <c r="B26" s="62"/>
      <c r="C26" s="62"/>
      <c r="D26" s="292"/>
      <c r="E26" s="293"/>
      <c r="F26" s="8"/>
      <c r="G26" s="8"/>
      <c r="H26" s="8"/>
      <c r="I26" s="8"/>
      <c r="J26" s="8"/>
      <c r="K26" s="8"/>
    </row>
    <row r="27" spans="1:11" ht="15" customHeight="1" thickBot="1">
      <c r="A27" s="14"/>
      <c r="B27" s="15"/>
      <c r="C27" s="16"/>
      <c r="D27" s="17"/>
      <c r="E27" s="8"/>
      <c r="F27" s="8"/>
      <c r="G27" s="8"/>
      <c r="H27" s="8"/>
      <c r="I27" s="8"/>
      <c r="J27" s="8"/>
      <c r="K27" s="8"/>
    </row>
    <row r="28" spans="1:11" ht="18" customHeight="1" thickBot="1">
      <c r="A28" s="48" t="s">
        <v>106</v>
      </c>
      <c r="B28" s="51"/>
      <c r="C28" s="55" t="s">
        <v>25</v>
      </c>
      <c r="D28" s="51"/>
      <c r="E28" s="52"/>
      <c r="F28" s="8"/>
      <c r="G28" s="8"/>
      <c r="H28" s="8"/>
      <c r="I28" s="8"/>
      <c r="J28" s="8"/>
      <c r="K28" s="8"/>
    </row>
    <row r="29" spans="1:11" ht="25.5">
      <c r="A29" s="22" t="s">
        <v>107</v>
      </c>
      <c r="B29" s="92">
        <f>B10-B21</f>
        <v>0</v>
      </c>
      <c r="C29" s="294"/>
      <c r="D29" s="295"/>
      <c r="E29" s="296"/>
      <c r="F29" s="8"/>
      <c r="G29" s="18"/>
      <c r="H29" s="8"/>
      <c r="I29" s="8"/>
      <c r="J29" s="8"/>
      <c r="K29" s="8"/>
    </row>
    <row r="30" spans="1:11" ht="25.5" customHeight="1">
      <c r="A30" s="40" t="s">
        <v>108</v>
      </c>
      <c r="B30" s="93">
        <f>B29*B17</f>
        <v>0</v>
      </c>
      <c r="C30" s="273"/>
      <c r="D30" s="274"/>
      <c r="E30" s="275"/>
      <c r="F30" s="8"/>
      <c r="G30" s="8"/>
      <c r="H30" s="8"/>
      <c r="I30" s="8"/>
      <c r="J30" s="8"/>
      <c r="K30" s="8"/>
    </row>
    <row r="31" spans="1:11" ht="70.5" customHeight="1">
      <c r="A31" s="40" t="s">
        <v>109</v>
      </c>
      <c r="B31" s="93">
        <f>PV(3%,B17, -B29)</f>
        <v>0</v>
      </c>
      <c r="C31" s="276" t="s">
        <v>110</v>
      </c>
      <c r="D31" s="277"/>
      <c r="E31" s="278"/>
      <c r="F31" s="8"/>
      <c r="G31" s="8"/>
      <c r="H31" s="8"/>
      <c r="I31" s="8"/>
      <c r="J31" s="8"/>
      <c r="K31" s="8"/>
    </row>
    <row r="32" spans="1:11" ht="30" customHeight="1" thickBot="1">
      <c r="A32" s="41" t="s">
        <v>111</v>
      </c>
      <c r="B32" s="34"/>
      <c r="C32" s="279" t="s">
        <v>112</v>
      </c>
      <c r="D32" s="280"/>
      <c r="E32" s="281"/>
      <c r="F32" s="8"/>
      <c r="G32" s="8"/>
      <c r="H32" s="8"/>
      <c r="I32" s="8"/>
      <c r="J32" s="8"/>
      <c r="K32" s="8"/>
    </row>
    <row r="33" spans="1:11" ht="15" customHeight="1" thickBot="1">
      <c r="A33" s="282"/>
      <c r="B33" s="357"/>
      <c r="C33" s="357"/>
      <c r="D33" s="357"/>
      <c r="E33" s="357"/>
      <c r="F33" s="8"/>
      <c r="G33" s="8"/>
      <c r="H33" s="8"/>
      <c r="I33" s="8"/>
      <c r="J33" s="8"/>
      <c r="K33" s="8"/>
    </row>
    <row r="34" spans="1:11" ht="18" customHeight="1" thickBot="1">
      <c r="A34" s="48" t="s">
        <v>113</v>
      </c>
      <c r="B34" s="51"/>
      <c r="C34" s="51"/>
      <c r="D34" s="55" t="s">
        <v>25</v>
      </c>
      <c r="E34" s="52"/>
      <c r="F34" s="8"/>
    </row>
    <row r="35" spans="1:11" ht="30" customHeight="1">
      <c r="A35" s="107"/>
      <c r="B35" s="56"/>
      <c r="C35" s="28" t="s">
        <v>84</v>
      </c>
      <c r="D35" s="272" t="s">
        <v>85</v>
      </c>
      <c r="E35" s="358"/>
      <c r="F35" s="8"/>
    </row>
    <row r="36" spans="1:11" ht="18.75">
      <c r="A36" s="37" t="s">
        <v>114</v>
      </c>
      <c r="B36" s="106">
        <f>B7-B18</f>
        <v>0</v>
      </c>
      <c r="C36" s="11" t="s">
        <v>87</v>
      </c>
      <c r="D36" s="253"/>
      <c r="E36" s="359"/>
      <c r="F36" s="8"/>
    </row>
    <row r="37" spans="1:11" ht="18.75">
      <c r="A37" s="37" t="s">
        <v>115</v>
      </c>
      <c r="B37" s="119">
        <f>(((B11*2)*B12)-((B22*2)*B23))</f>
        <v>0</v>
      </c>
      <c r="C37" s="11" t="s">
        <v>116</v>
      </c>
      <c r="D37" s="284"/>
      <c r="E37" s="359"/>
      <c r="F37" s="8"/>
    </row>
    <row r="38" spans="1:11" ht="39" customHeight="1">
      <c r="A38" s="115" t="s">
        <v>117</v>
      </c>
      <c r="B38" s="121">
        <f>(B37/2)*0.010171</f>
        <v>0</v>
      </c>
      <c r="C38" s="116" t="s">
        <v>118</v>
      </c>
      <c r="D38" s="246" t="s">
        <v>119</v>
      </c>
      <c r="E38" s="247"/>
      <c r="F38" s="19"/>
    </row>
    <row r="39" spans="1:11" ht="51.75" customHeight="1" thickBot="1">
      <c r="A39" s="117" t="s">
        <v>97</v>
      </c>
      <c r="B39" s="120"/>
      <c r="C39" s="118"/>
      <c r="D39" s="285" t="s">
        <v>120</v>
      </c>
      <c r="E39" s="286"/>
    </row>
    <row r="40" spans="1:11" ht="15.75" customHeight="1" thickBot="1">
      <c r="A40" s="14"/>
      <c r="B40" s="20"/>
      <c r="C40" s="16"/>
      <c r="D40" s="21"/>
      <c r="E40" s="8"/>
      <c r="F40" s="19"/>
    </row>
    <row r="41" spans="1:11" ht="18.75" customHeight="1" thickBot="1">
      <c r="A41" s="244" t="s">
        <v>121</v>
      </c>
      <c r="B41" s="360"/>
      <c r="C41" s="360"/>
      <c r="D41" s="360"/>
      <c r="E41" s="361"/>
      <c r="F41" s="19"/>
      <c r="G41" s="19"/>
      <c r="H41" s="8"/>
      <c r="I41" s="8"/>
      <c r="J41" s="8"/>
      <c r="K41" s="8"/>
    </row>
    <row r="42" spans="1:11" ht="27" customHeight="1">
      <c r="A42" s="245" t="s">
        <v>122</v>
      </c>
      <c r="B42" s="362"/>
      <c r="C42" s="28" t="s">
        <v>84</v>
      </c>
      <c r="D42" s="248"/>
      <c r="E42" s="358"/>
      <c r="F42" s="8"/>
      <c r="G42" s="8"/>
      <c r="H42" s="19"/>
      <c r="I42" s="19"/>
      <c r="J42" s="19"/>
      <c r="K42" s="19"/>
    </row>
    <row r="43" spans="1:11" ht="28.5" customHeight="1">
      <c r="A43" s="127" t="s">
        <v>123</v>
      </c>
      <c r="B43" s="128" t="s">
        <v>124</v>
      </c>
      <c r="C43" s="128" t="s">
        <v>125</v>
      </c>
      <c r="D43" s="271" t="s">
        <v>126</v>
      </c>
      <c r="E43" s="358"/>
      <c r="F43" s="19"/>
      <c r="G43" s="19"/>
      <c r="H43" s="8"/>
      <c r="I43" s="8"/>
      <c r="J43" s="8"/>
      <c r="K43" s="8"/>
    </row>
    <row r="44" spans="1:11" ht="27" customHeight="1" thickBot="1">
      <c r="A44" s="65"/>
      <c r="B44" s="66"/>
      <c r="C44" s="66"/>
      <c r="D44" s="262"/>
      <c r="E44" s="363"/>
      <c r="F44" s="19"/>
      <c r="G44" s="19"/>
      <c r="H44" s="8"/>
      <c r="I44" s="8"/>
      <c r="J44" s="8"/>
      <c r="K44" s="8"/>
    </row>
    <row r="45" spans="1:11" ht="16.5" customHeight="1" thickBot="1">
      <c r="A45" s="270"/>
      <c r="B45" s="357"/>
      <c r="C45" s="357"/>
      <c r="D45" s="357"/>
      <c r="E45" s="364"/>
      <c r="F45" s="19"/>
      <c r="G45" s="19"/>
      <c r="H45" s="8"/>
      <c r="I45" s="8"/>
      <c r="J45" s="8"/>
      <c r="K45" s="8"/>
    </row>
    <row r="46" spans="1:11" ht="16.5" thickBot="1">
      <c r="A46" s="67" t="s">
        <v>127</v>
      </c>
      <c r="B46" s="51"/>
      <c r="C46" s="51"/>
      <c r="D46" s="51"/>
      <c r="E46" s="52"/>
    </row>
    <row r="47" spans="1:11" ht="27" customHeight="1" thickBot="1">
      <c r="A47" s="77" t="s">
        <v>128</v>
      </c>
      <c r="B47" s="267" t="s">
        <v>129</v>
      </c>
      <c r="C47" s="360"/>
      <c r="D47" s="365"/>
      <c r="E47" s="74" t="s">
        <v>130</v>
      </c>
    </row>
    <row r="48" spans="1:11" ht="27" customHeight="1">
      <c r="A48" s="75"/>
      <c r="B48" s="268"/>
      <c r="C48" s="366"/>
      <c r="D48" s="367"/>
      <c r="E48" s="76"/>
    </row>
    <row r="49" spans="1:7" ht="27" customHeight="1">
      <c r="A49" s="35"/>
      <c r="B49" s="251"/>
      <c r="C49" s="368"/>
      <c r="D49" s="369"/>
      <c r="E49" s="36"/>
    </row>
    <row r="50" spans="1:7" ht="27" customHeight="1" thickBot="1">
      <c r="A50" s="70"/>
      <c r="B50" s="264"/>
      <c r="C50" s="370"/>
      <c r="D50" s="371"/>
      <c r="E50" s="71"/>
      <c r="F50" s="8"/>
      <c r="G50" s="8"/>
    </row>
    <row r="51" spans="1:7" ht="27" customHeight="1" thickBot="1">
      <c r="A51" s="73" t="s">
        <v>131</v>
      </c>
      <c r="B51" s="265" t="s">
        <v>132</v>
      </c>
      <c r="C51" s="266"/>
      <c r="D51" s="266"/>
      <c r="E51" s="74" t="s">
        <v>130</v>
      </c>
      <c r="F51" s="23"/>
      <c r="G51" s="23"/>
    </row>
    <row r="52" spans="1:7" ht="27" customHeight="1">
      <c r="A52" s="72"/>
      <c r="B52" s="269"/>
      <c r="C52" s="366"/>
      <c r="D52" s="367"/>
      <c r="E52" s="59"/>
      <c r="F52" s="23"/>
      <c r="G52" s="23"/>
    </row>
    <row r="53" spans="1:7" ht="27" customHeight="1" thickBot="1">
      <c r="A53" s="57"/>
      <c r="B53" s="263"/>
      <c r="C53" s="372"/>
      <c r="D53" s="373"/>
      <c r="E53" s="58"/>
      <c r="F53" s="23"/>
      <c r="G53" s="23"/>
    </row>
    <row r="54" spans="1:7" ht="15" customHeight="1" thickBot="1"/>
    <row r="55" spans="1:7" ht="15" customHeight="1">
      <c r="A55" s="297" t="s">
        <v>133</v>
      </c>
      <c r="B55" s="374"/>
      <c r="C55" s="374"/>
      <c r="D55" s="374"/>
      <c r="E55" s="375"/>
    </row>
    <row r="56" spans="1:7" ht="15" customHeight="1">
      <c r="A56" s="298" t="s">
        <v>134</v>
      </c>
      <c r="B56" s="376"/>
      <c r="C56" s="376"/>
      <c r="D56" s="376"/>
      <c r="E56" s="377"/>
    </row>
    <row r="57" spans="1:7" ht="15" customHeight="1">
      <c r="A57" s="68"/>
      <c r="B57" s="33"/>
      <c r="C57" s="33"/>
      <c r="D57" s="33"/>
      <c r="E57" s="69"/>
    </row>
    <row r="58" spans="1:7" ht="15" customHeight="1" thickBot="1">
      <c r="A58" s="283"/>
      <c r="B58" s="372"/>
      <c r="C58" s="372"/>
      <c r="D58" s="372"/>
      <c r="E58" s="378"/>
    </row>
  </sheetData>
  <mergeCells count="47">
    <mergeCell ref="A58:E58"/>
    <mergeCell ref="D37:E37"/>
    <mergeCell ref="D8:E8"/>
    <mergeCell ref="D39:E39"/>
    <mergeCell ref="D18:E18"/>
    <mergeCell ref="D21:E21"/>
    <mergeCell ref="D22:E22"/>
    <mergeCell ref="D23:E23"/>
    <mergeCell ref="D25:E25"/>
    <mergeCell ref="D9:E9"/>
    <mergeCell ref="D10:E10"/>
    <mergeCell ref="D12:E12"/>
    <mergeCell ref="D26:E26"/>
    <mergeCell ref="C29:E29"/>
    <mergeCell ref="A55:E55"/>
    <mergeCell ref="A56:E56"/>
    <mergeCell ref="D43:E43"/>
    <mergeCell ref="D35:E35"/>
    <mergeCell ref="D36:E36"/>
    <mergeCell ref="C30:E30"/>
    <mergeCell ref="C31:E31"/>
    <mergeCell ref="C32:E32"/>
    <mergeCell ref="A33:E33"/>
    <mergeCell ref="D44:E44"/>
    <mergeCell ref="B53:D53"/>
    <mergeCell ref="B50:D50"/>
    <mergeCell ref="B51:D51"/>
    <mergeCell ref="B47:D47"/>
    <mergeCell ref="B48:D48"/>
    <mergeCell ref="B49:D49"/>
    <mergeCell ref="B52:D52"/>
    <mergeCell ref="A45:E45"/>
    <mergeCell ref="A1:C1"/>
    <mergeCell ref="A2:C2"/>
    <mergeCell ref="A41:E41"/>
    <mergeCell ref="A42:B42"/>
    <mergeCell ref="D38:E38"/>
    <mergeCell ref="D42:E42"/>
    <mergeCell ref="D6:E6"/>
    <mergeCell ref="D7:E7"/>
    <mergeCell ref="D11:E11"/>
    <mergeCell ref="D13:E13"/>
    <mergeCell ref="D16:E16"/>
    <mergeCell ref="D17:E17"/>
    <mergeCell ref="D19:E19"/>
    <mergeCell ref="D20:E20"/>
    <mergeCell ref="D24:E24"/>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Z995"/>
  <sheetViews>
    <sheetView zoomScaleNormal="100" workbookViewId="0">
      <selection activeCell="E23" sqref="E23"/>
    </sheetView>
  </sheetViews>
  <sheetFormatPr defaultColWidth="11.125" defaultRowHeight="15" customHeight="1"/>
  <cols>
    <col min="1" max="1" width="41.375" style="63" customWidth="1"/>
    <col min="2" max="3" width="10.75" style="63" customWidth="1"/>
    <col min="4" max="4" width="24.125" style="63" customWidth="1"/>
    <col min="5" max="5" width="11" style="63" customWidth="1"/>
    <col min="6" max="6" width="42" style="63" customWidth="1"/>
    <col min="7" max="8" width="10.875" style="63" customWidth="1"/>
    <col min="9" max="9" width="19" style="63" customWidth="1"/>
    <col min="10" max="26" width="10.875" style="63" customWidth="1"/>
    <col min="27" max="16384" width="11.125" style="63"/>
  </cols>
  <sheetData>
    <row r="1" spans="1:26" ht="21" customHeight="1" thickBot="1">
      <c r="A1" s="238" t="s">
        <v>73</v>
      </c>
      <c r="B1" s="239"/>
      <c r="C1" s="239"/>
      <c r="D1" s="240"/>
      <c r="E1" s="53" t="s">
        <v>74</v>
      </c>
      <c r="F1" s="26"/>
    </row>
    <row r="2" spans="1:26" ht="21" customHeight="1" thickBot="1">
      <c r="A2" s="303" t="s">
        <v>135</v>
      </c>
      <c r="B2" s="304"/>
      <c r="C2" s="304"/>
      <c r="D2" s="305"/>
      <c r="E2" s="27"/>
      <c r="F2" s="45" t="s">
        <v>76</v>
      </c>
    </row>
    <row r="3" spans="1:26" ht="21" customHeight="1" thickBot="1">
      <c r="A3" s="29" t="s">
        <v>77</v>
      </c>
      <c r="B3" s="306" t="s">
        <v>78</v>
      </c>
      <c r="C3" s="306"/>
      <c r="D3" s="176" t="s">
        <v>136</v>
      </c>
      <c r="E3" s="25"/>
      <c r="F3" s="46" t="s">
        <v>80</v>
      </c>
    </row>
    <row r="4" spans="1:26" ht="15.75" customHeight="1" thickBot="1">
      <c r="A4" s="299"/>
      <c r="B4" s="300"/>
      <c r="C4" s="300"/>
      <c r="D4" s="300"/>
      <c r="E4" s="301"/>
      <c r="F4" s="302"/>
      <c r="G4" s="1"/>
      <c r="H4" s="1"/>
      <c r="I4" s="1"/>
      <c r="J4" s="1"/>
      <c r="K4" s="1"/>
      <c r="L4" s="1"/>
      <c r="M4" s="1"/>
      <c r="N4" s="1"/>
      <c r="O4" s="1"/>
      <c r="P4" s="1"/>
      <c r="Q4" s="1"/>
      <c r="R4" s="1"/>
      <c r="S4" s="1"/>
      <c r="T4" s="1"/>
      <c r="U4" s="1"/>
      <c r="V4" s="1"/>
      <c r="W4" s="1"/>
      <c r="X4" s="1"/>
      <c r="Y4" s="1"/>
      <c r="Z4" s="1"/>
    </row>
    <row r="5" spans="1:26" ht="38.25">
      <c r="A5" s="233" t="s">
        <v>137</v>
      </c>
      <c r="B5" s="129" t="s">
        <v>138</v>
      </c>
      <c r="C5" s="129" t="s">
        <v>139</v>
      </c>
      <c r="D5" s="130" t="s">
        <v>140</v>
      </c>
      <c r="E5" s="129" t="s">
        <v>141</v>
      </c>
      <c r="F5" s="234" t="s">
        <v>142</v>
      </c>
      <c r="G5" s="1"/>
      <c r="H5" s="1"/>
      <c r="I5" s="1"/>
      <c r="J5" s="1"/>
      <c r="K5" s="1"/>
      <c r="L5" s="1"/>
      <c r="M5" s="1"/>
      <c r="N5" s="1"/>
      <c r="O5" s="1"/>
      <c r="P5" s="1"/>
      <c r="Q5" s="1"/>
      <c r="R5" s="1"/>
      <c r="S5" s="1"/>
      <c r="T5" s="1"/>
      <c r="U5" s="1"/>
      <c r="V5" s="1"/>
      <c r="W5" s="1"/>
      <c r="X5" s="1"/>
      <c r="Y5" s="1"/>
      <c r="Z5" s="1"/>
    </row>
    <row r="6" spans="1:26" ht="18" customHeight="1">
      <c r="A6" s="169"/>
      <c r="B6" s="108"/>
      <c r="C6" s="108"/>
      <c r="D6" s="113"/>
      <c r="E6" s="110">
        <f t="shared" ref="E6:E9" si="0">SUM(B6:D6)</f>
        <v>0</v>
      </c>
      <c r="F6" s="213"/>
      <c r="G6" s="1"/>
      <c r="H6" s="1"/>
      <c r="I6" s="1"/>
      <c r="J6" s="1"/>
      <c r="K6" s="1"/>
      <c r="L6" s="1"/>
      <c r="M6" s="1"/>
      <c r="N6" s="1"/>
      <c r="O6" s="1"/>
      <c r="P6" s="1"/>
      <c r="Q6" s="1"/>
      <c r="R6" s="1"/>
      <c r="S6" s="1"/>
      <c r="T6" s="1"/>
      <c r="U6" s="1"/>
      <c r="V6" s="1"/>
      <c r="W6" s="1"/>
      <c r="X6" s="1"/>
      <c r="Y6" s="1"/>
      <c r="Z6" s="1"/>
    </row>
    <row r="7" spans="1:26" ht="18" customHeight="1">
      <c r="A7" s="169"/>
      <c r="B7" s="108"/>
      <c r="C7" s="108"/>
      <c r="D7" s="109"/>
      <c r="E7" s="110">
        <f t="shared" si="0"/>
        <v>0</v>
      </c>
      <c r="F7" s="213"/>
      <c r="G7" s="1"/>
      <c r="H7" s="1"/>
      <c r="I7" s="1"/>
      <c r="J7" s="1"/>
      <c r="K7" s="1"/>
      <c r="L7" s="1"/>
      <c r="M7" s="1"/>
      <c r="N7" s="1"/>
      <c r="O7" s="1"/>
      <c r="P7" s="1"/>
      <c r="Q7" s="1"/>
      <c r="R7" s="1"/>
      <c r="S7" s="1"/>
      <c r="T7" s="1"/>
      <c r="U7" s="1"/>
      <c r="V7" s="1"/>
      <c r="W7" s="1"/>
      <c r="X7" s="1"/>
      <c r="Y7" s="1"/>
      <c r="Z7" s="1"/>
    </row>
    <row r="8" spans="1:26" ht="18" customHeight="1">
      <c r="A8" s="169"/>
      <c r="B8" s="109"/>
      <c r="C8" s="111"/>
      <c r="D8" s="109"/>
      <c r="E8" s="110">
        <f t="shared" si="0"/>
        <v>0</v>
      </c>
      <c r="F8" s="213"/>
      <c r="G8" s="1"/>
      <c r="H8" s="1"/>
      <c r="I8" s="1"/>
      <c r="J8" s="1"/>
      <c r="K8" s="1"/>
      <c r="L8" s="1"/>
      <c r="M8" s="1"/>
      <c r="N8" s="1"/>
      <c r="O8" s="1"/>
      <c r="P8" s="1"/>
      <c r="Q8" s="1"/>
      <c r="R8" s="1"/>
      <c r="S8" s="1"/>
      <c r="T8" s="1"/>
      <c r="U8" s="1"/>
      <c r="V8" s="1"/>
      <c r="W8" s="1"/>
      <c r="X8" s="1"/>
      <c r="Y8" s="1"/>
      <c r="Z8" s="1"/>
    </row>
    <row r="9" spans="1:26" ht="18" customHeight="1">
      <c r="A9" s="235"/>
      <c r="B9" s="109"/>
      <c r="C9" s="109"/>
      <c r="D9" s="109"/>
      <c r="E9" s="110">
        <f t="shared" si="0"/>
        <v>0</v>
      </c>
      <c r="F9" s="213"/>
      <c r="G9" s="1"/>
      <c r="H9" s="1"/>
      <c r="I9" s="1"/>
      <c r="J9" s="1"/>
      <c r="K9" s="1"/>
      <c r="L9" s="1"/>
      <c r="M9" s="1"/>
      <c r="N9" s="1"/>
      <c r="O9" s="1"/>
      <c r="P9" s="1"/>
      <c r="Q9" s="1"/>
      <c r="R9" s="1"/>
      <c r="S9" s="1"/>
      <c r="T9" s="1"/>
      <c r="U9" s="1"/>
      <c r="V9" s="1"/>
      <c r="W9" s="1"/>
      <c r="X9" s="1"/>
      <c r="Y9" s="1"/>
      <c r="Z9" s="1"/>
    </row>
    <row r="10" spans="1:26" ht="24" customHeight="1" thickBot="1">
      <c r="A10" s="170" t="s">
        <v>143</v>
      </c>
      <c r="B10" s="171">
        <f>SUM(B6:B9)</f>
        <v>0</v>
      </c>
      <c r="C10" s="171">
        <f>SUM(C6:C9)</f>
        <v>0</v>
      </c>
      <c r="D10" s="171">
        <f>SUM(D6:D9)</f>
        <v>0</v>
      </c>
      <c r="E10" s="172">
        <f>SUM(E6:E9)</f>
        <v>0</v>
      </c>
      <c r="F10" s="173"/>
      <c r="G10" s="1"/>
      <c r="H10" s="1"/>
      <c r="I10" s="1"/>
      <c r="J10" s="1"/>
      <c r="K10" s="1"/>
      <c r="L10" s="1"/>
      <c r="M10" s="1"/>
      <c r="N10" s="1"/>
      <c r="O10" s="1"/>
      <c r="P10" s="1"/>
      <c r="Q10" s="1"/>
      <c r="R10" s="1"/>
      <c r="S10" s="1"/>
      <c r="T10" s="1"/>
      <c r="U10" s="1"/>
      <c r="V10" s="1"/>
      <c r="W10" s="1"/>
      <c r="X10" s="1"/>
      <c r="Y10" s="1"/>
      <c r="Z10" s="1"/>
    </row>
    <row r="11" spans="1:26" ht="15.75" customHeight="1" thickBot="1">
      <c r="A11" s="112"/>
      <c r="B11" s="112"/>
      <c r="C11" s="112"/>
      <c r="D11" s="112"/>
      <c r="E11" s="112"/>
      <c r="F11" s="112"/>
      <c r="G11" s="1"/>
      <c r="H11" s="1"/>
      <c r="I11" s="1"/>
      <c r="J11" s="1"/>
      <c r="K11" s="1"/>
      <c r="L11" s="1"/>
      <c r="M11" s="1"/>
      <c r="N11" s="1"/>
      <c r="O11" s="1"/>
      <c r="P11" s="1"/>
      <c r="Q11" s="1"/>
      <c r="R11" s="1"/>
      <c r="S11" s="1"/>
      <c r="T11" s="1"/>
      <c r="U11" s="1"/>
      <c r="V11" s="1"/>
      <c r="W11" s="1"/>
      <c r="X11" s="1"/>
      <c r="Y11" s="1"/>
      <c r="Z11" s="1"/>
    </row>
    <row r="12" spans="1:26" ht="21" customHeight="1" thickBot="1">
      <c r="A12" s="313" t="s">
        <v>144</v>
      </c>
      <c r="B12" s="379"/>
      <c r="C12" s="379"/>
      <c r="D12" s="379"/>
      <c r="E12" s="380"/>
      <c r="F12" s="112"/>
      <c r="G12" s="1"/>
      <c r="H12" s="1"/>
      <c r="I12" s="1"/>
      <c r="J12" s="1"/>
      <c r="K12" s="1"/>
      <c r="L12" s="1"/>
      <c r="M12" s="1"/>
      <c r="N12" s="1"/>
      <c r="O12" s="1"/>
      <c r="P12" s="1"/>
      <c r="Q12" s="1"/>
      <c r="R12" s="1"/>
      <c r="S12" s="1"/>
      <c r="T12" s="1"/>
      <c r="U12" s="1"/>
      <c r="V12" s="1"/>
      <c r="W12" s="1"/>
      <c r="X12" s="1"/>
      <c r="Y12" s="1"/>
      <c r="Z12" s="1"/>
    </row>
    <row r="13" spans="1:26" ht="21" customHeight="1" thickBot="1">
      <c r="A13" s="309" t="s">
        <v>145</v>
      </c>
      <c r="B13" s="381"/>
      <c r="C13" s="382"/>
      <c r="D13" s="314">
        <f>B10</f>
        <v>0</v>
      </c>
      <c r="E13" s="383"/>
      <c r="F13" s="112"/>
      <c r="G13" s="1"/>
      <c r="H13" s="1"/>
      <c r="I13" s="1"/>
      <c r="J13" s="1"/>
      <c r="K13" s="1"/>
      <c r="L13" s="1"/>
      <c r="M13" s="1"/>
      <c r="N13" s="1"/>
      <c r="O13" s="1"/>
      <c r="P13" s="1"/>
      <c r="Q13" s="1"/>
      <c r="R13" s="1"/>
      <c r="S13" s="1"/>
      <c r="T13" s="1"/>
      <c r="U13" s="1"/>
      <c r="V13" s="1"/>
      <c r="W13" s="1"/>
      <c r="X13" s="1"/>
      <c r="Y13" s="1"/>
      <c r="Z13" s="1"/>
    </row>
    <row r="14" spans="1:26" ht="21" customHeight="1">
      <c r="A14" s="310" t="s">
        <v>146</v>
      </c>
      <c r="B14" s="384"/>
      <c r="C14" s="385"/>
      <c r="D14" s="311">
        <v>0</v>
      </c>
      <c r="E14" s="386"/>
      <c r="F14" s="131" t="s">
        <v>147</v>
      </c>
      <c r="G14" s="114"/>
      <c r="H14" s="114"/>
      <c r="I14" s="114"/>
      <c r="J14" s="114"/>
      <c r="K14" s="114"/>
      <c r="L14" s="1"/>
      <c r="M14" s="1"/>
      <c r="N14" s="1"/>
      <c r="O14" s="1"/>
      <c r="P14" s="1"/>
      <c r="Q14" s="1"/>
      <c r="R14" s="1"/>
      <c r="S14" s="1"/>
      <c r="T14" s="1"/>
      <c r="U14" s="1"/>
      <c r="V14" s="1"/>
      <c r="W14" s="1"/>
      <c r="X14" s="1"/>
      <c r="Y14" s="1"/>
      <c r="Z14" s="1"/>
    </row>
    <row r="15" spans="1:26" ht="21" customHeight="1" thickBot="1">
      <c r="A15" s="310" t="s">
        <v>148</v>
      </c>
      <c r="B15" s="384"/>
      <c r="C15" s="385"/>
      <c r="D15" s="311">
        <v>0</v>
      </c>
      <c r="E15" s="386"/>
      <c r="F15" s="132" t="s">
        <v>149</v>
      </c>
      <c r="G15" s="114"/>
      <c r="H15" s="114"/>
      <c r="I15" s="114"/>
      <c r="J15" s="114"/>
      <c r="K15" s="114"/>
      <c r="L15" s="1"/>
      <c r="M15" s="1"/>
      <c r="N15" s="1"/>
      <c r="O15" s="1"/>
      <c r="P15" s="1"/>
      <c r="Q15" s="1"/>
      <c r="R15" s="1"/>
      <c r="S15" s="1"/>
      <c r="T15" s="1"/>
      <c r="U15" s="1"/>
      <c r="V15" s="1"/>
      <c r="W15" s="1"/>
      <c r="X15" s="1"/>
      <c r="Y15" s="1"/>
      <c r="Z15" s="1"/>
    </row>
    <row r="16" spans="1:26" ht="21" customHeight="1">
      <c r="A16" s="310" t="s">
        <v>150</v>
      </c>
      <c r="B16" s="384"/>
      <c r="C16" s="385"/>
      <c r="D16" s="312" t="e">
        <f>((D15-D13)/D13)</f>
        <v>#DIV/0!</v>
      </c>
      <c r="E16" s="386"/>
      <c r="F16" s="112"/>
      <c r="G16" s="1"/>
      <c r="H16" s="1"/>
      <c r="I16" s="1"/>
      <c r="J16" s="1"/>
      <c r="K16" s="1"/>
      <c r="L16" s="1"/>
      <c r="M16" s="1"/>
      <c r="N16" s="1"/>
      <c r="O16" s="1"/>
      <c r="P16" s="1"/>
      <c r="Q16" s="1"/>
      <c r="R16" s="1"/>
      <c r="S16" s="1"/>
      <c r="T16" s="1"/>
      <c r="U16" s="1"/>
      <c r="V16" s="1"/>
      <c r="W16" s="1"/>
      <c r="X16" s="1"/>
      <c r="Y16" s="1"/>
      <c r="Z16" s="1"/>
    </row>
    <row r="17" spans="1:26" ht="21" customHeight="1" thickBot="1">
      <c r="A17" s="307" t="s">
        <v>151</v>
      </c>
      <c r="B17" s="387"/>
      <c r="C17" s="388"/>
      <c r="D17" s="308" t="e">
        <f>((D15-E10)/E10)</f>
        <v>#DIV/0!</v>
      </c>
      <c r="E17" s="389"/>
      <c r="F17" s="112"/>
      <c r="G17" s="1"/>
      <c r="H17" s="1"/>
      <c r="I17" s="1"/>
      <c r="J17" s="1"/>
      <c r="K17" s="1"/>
      <c r="L17" s="1"/>
      <c r="M17" s="1"/>
      <c r="N17" s="1"/>
      <c r="O17" s="1"/>
      <c r="P17" s="1"/>
      <c r="Q17" s="1"/>
      <c r="R17" s="1"/>
      <c r="S17" s="1"/>
      <c r="T17" s="1"/>
      <c r="U17" s="1"/>
      <c r="V17" s="1"/>
      <c r="W17" s="1"/>
      <c r="X17" s="1"/>
      <c r="Y17" s="1"/>
      <c r="Z17" s="1"/>
    </row>
    <row r="18" spans="1:26" ht="15.75" customHeight="1">
      <c r="A18" s="112"/>
      <c r="B18" s="112"/>
      <c r="C18" s="112"/>
      <c r="D18" s="112"/>
      <c r="E18" s="112"/>
      <c r="F18" s="112"/>
      <c r="G18" s="1"/>
      <c r="H18" s="1"/>
      <c r="I18" s="1"/>
      <c r="J18" s="1"/>
      <c r="K18" s="1"/>
      <c r="L18" s="1"/>
      <c r="M18" s="1"/>
      <c r="N18" s="1"/>
      <c r="O18" s="1"/>
      <c r="P18" s="1"/>
      <c r="Q18" s="1"/>
      <c r="R18" s="1"/>
      <c r="S18" s="1"/>
      <c r="T18" s="1"/>
      <c r="U18" s="1"/>
      <c r="V18" s="1"/>
      <c r="W18" s="1"/>
      <c r="X18" s="1"/>
      <c r="Y18" s="1"/>
      <c r="Z18" s="1"/>
    </row>
    <row r="19" spans="1:26" ht="15.75" customHeight="1">
      <c r="A19" s="112"/>
      <c r="B19" s="112"/>
      <c r="C19" s="112"/>
      <c r="D19" s="112"/>
      <c r="E19" s="112"/>
      <c r="F19" s="112"/>
      <c r="G19" s="1"/>
      <c r="H19" s="1"/>
      <c r="I19" s="1"/>
      <c r="J19" s="1"/>
      <c r="K19" s="1"/>
      <c r="L19" s="1"/>
      <c r="M19" s="1"/>
      <c r="N19" s="1"/>
      <c r="O19" s="1"/>
      <c r="P19" s="1"/>
      <c r="Q19" s="1"/>
      <c r="R19" s="1"/>
      <c r="S19" s="1"/>
      <c r="T19" s="1"/>
      <c r="U19" s="1"/>
      <c r="V19" s="1"/>
      <c r="W19" s="1"/>
      <c r="X19" s="1"/>
      <c r="Y19" s="1"/>
      <c r="Z19" s="1"/>
    </row>
    <row r="20" spans="1:26" ht="15.75" customHeight="1">
      <c r="A20" s="112"/>
      <c r="B20" s="112"/>
      <c r="C20" s="112"/>
      <c r="D20" s="112"/>
      <c r="E20" s="112"/>
      <c r="F20" s="112"/>
      <c r="G20" s="1"/>
      <c r="H20" s="1"/>
      <c r="I20" s="1"/>
      <c r="J20" s="1"/>
      <c r="K20" s="1"/>
      <c r="L20" s="1"/>
      <c r="M20" s="1"/>
      <c r="N20" s="1"/>
      <c r="O20" s="1"/>
      <c r="P20" s="1"/>
      <c r="Q20" s="1"/>
      <c r="R20" s="1"/>
      <c r="S20" s="1"/>
      <c r="T20" s="1"/>
      <c r="U20" s="1"/>
      <c r="V20" s="1"/>
      <c r="W20" s="1"/>
      <c r="X20" s="1"/>
      <c r="Y20" s="1"/>
      <c r="Z20" s="1"/>
    </row>
    <row r="21" spans="1:26" ht="15.75" customHeight="1">
      <c r="A21" s="112"/>
      <c r="B21" s="112"/>
      <c r="C21" s="112"/>
      <c r="D21" s="112"/>
      <c r="E21" s="112"/>
      <c r="F21" s="112"/>
      <c r="G21" s="1"/>
      <c r="H21" s="1"/>
      <c r="I21" s="1"/>
      <c r="J21" s="1"/>
      <c r="K21" s="1"/>
      <c r="L21" s="1"/>
      <c r="M21" s="1"/>
      <c r="N21" s="1"/>
      <c r="O21" s="1"/>
      <c r="P21" s="1"/>
      <c r="Q21" s="1"/>
      <c r="R21" s="1"/>
      <c r="S21" s="1"/>
      <c r="T21" s="1"/>
      <c r="U21" s="1"/>
      <c r="V21" s="1"/>
      <c r="W21" s="1"/>
      <c r="X21" s="1"/>
      <c r="Y21" s="1"/>
      <c r="Z21" s="1"/>
    </row>
    <row r="22" spans="1:26" ht="15.75" customHeight="1">
      <c r="A22" s="112"/>
      <c r="B22" s="112"/>
      <c r="C22" s="112"/>
      <c r="D22" s="112"/>
      <c r="E22" s="112"/>
      <c r="F22" s="112"/>
      <c r="G22" s="1"/>
      <c r="H22" s="1"/>
      <c r="I22" s="1"/>
      <c r="J22" s="1"/>
      <c r="K22" s="1"/>
      <c r="L22" s="1"/>
      <c r="M22" s="1"/>
      <c r="N22" s="1"/>
      <c r="O22" s="1"/>
      <c r="P22" s="1"/>
      <c r="Q22" s="1"/>
      <c r="R22" s="1"/>
      <c r="S22" s="1"/>
      <c r="T22" s="1"/>
      <c r="U22" s="1"/>
      <c r="V22" s="1"/>
      <c r="W22" s="1"/>
      <c r="X22" s="1"/>
      <c r="Y22" s="1"/>
      <c r="Z22" s="1"/>
    </row>
    <row r="23" spans="1:26" ht="15.75" customHeight="1">
      <c r="A23" s="112"/>
      <c r="B23" s="112"/>
      <c r="C23" s="112"/>
      <c r="D23" s="112"/>
      <c r="E23" s="112"/>
      <c r="F23" s="112"/>
      <c r="G23" s="1"/>
      <c r="H23" s="1"/>
      <c r="I23" s="1"/>
      <c r="J23" s="1"/>
      <c r="K23" s="1"/>
      <c r="L23" s="1"/>
      <c r="M23" s="1"/>
      <c r="N23" s="1"/>
      <c r="O23" s="1"/>
      <c r="P23" s="1"/>
      <c r="Q23" s="1"/>
      <c r="R23" s="1"/>
      <c r="S23" s="1"/>
      <c r="T23" s="1"/>
      <c r="U23" s="1"/>
      <c r="V23" s="1"/>
      <c r="W23" s="1"/>
      <c r="X23" s="1"/>
      <c r="Y23" s="1"/>
      <c r="Z23" s="1"/>
    </row>
    <row r="24" spans="1:26" ht="15.75" customHeight="1">
      <c r="A24" s="112"/>
      <c r="B24" s="112"/>
      <c r="C24" s="112"/>
      <c r="D24" s="112"/>
      <c r="E24" s="112"/>
      <c r="F24" s="112"/>
      <c r="G24" s="1"/>
      <c r="H24" s="1"/>
      <c r="I24" s="1"/>
      <c r="J24" s="1"/>
      <c r="K24" s="1"/>
      <c r="L24" s="1"/>
      <c r="M24" s="1"/>
      <c r="N24" s="1"/>
      <c r="O24" s="1"/>
      <c r="P24" s="1"/>
      <c r="Q24" s="1"/>
      <c r="R24" s="1"/>
      <c r="S24" s="1"/>
      <c r="T24" s="1"/>
      <c r="U24" s="1"/>
      <c r="V24" s="1"/>
      <c r="W24" s="1"/>
      <c r="X24" s="1"/>
      <c r="Y24" s="1"/>
      <c r="Z24" s="1"/>
    </row>
    <row r="25" spans="1:26" ht="15.75" customHeight="1">
      <c r="A25" s="112"/>
      <c r="B25" s="112"/>
      <c r="C25" s="112"/>
      <c r="D25" s="112"/>
      <c r="E25" s="112"/>
      <c r="F25" s="112"/>
      <c r="G25" s="1"/>
      <c r="H25" s="1"/>
      <c r="I25" s="1"/>
      <c r="J25" s="1"/>
      <c r="K25" s="1"/>
      <c r="L25" s="1"/>
      <c r="M25" s="1"/>
      <c r="N25" s="1"/>
      <c r="O25" s="1"/>
      <c r="P25" s="1"/>
      <c r="Q25" s="1"/>
      <c r="R25" s="1"/>
      <c r="S25" s="1"/>
      <c r="T25" s="1"/>
      <c r="U25" s="1"/>
      <c r="V25" s="1"/>
      <c r="W25" s="1"/>
      <c r="X25" s="1"/>
      <c r="Y25" s="1"/>
      <c r="Z25" s="1"/>
    </row>
    <row r="26" spans="1:26" ht="15.75" customHeight="1">
      <c r="A26" s="112"/>
      <c r="B26" s="112"/>
      <c r="C26" s="112"/>
      <c r="D26" s="112"/>
      <c r="E26" s="112"/>
      <c r="F26" s="112"/>
      <c r="G26" s="1"/>
      <c r="H26" s="1"/>
      <c r="I26" s="1"/>
      <c r="J26" s="1"/>
      <c r="K26" s="1"/>
      <c r="L26" s="1"/>
      <c r="M26" s="1"/>
      <c r="N26" s="1"/>
      <c r="O26" s="1"/>
      <c r="P26" s="1"/>
      <c r="Q26" s="1"/>
      <c r="R26" s="1"/>
      <c r="S26" s="1"/>
      <c r="T26" s="1"/>
      <c r="U26" s="1"/>
      <c r="V26" s="1"/>
      <c r="W26" s="1"/>
      <c r="X26" s="1"/>
      <c r="Y26" s="1"/>
      <c r="Z26" s="1"/>
    </row>
    <row r="27" spans="1:26" ht="15.75" customHeight="1">
      <c r="A27" s="112"/>
      <c r="B27" s="112"/>
      <c r="C27" s="112"/>
      <c r="D27" s="112"/>
      <c r="E27" s="112"/>
      <c r="F27" s="112"/>
      <c r="G27" s="1"/>
      <c r="H27" s="1"/>
      <c r="I27" s="1"/>
      <c r="J27" s="1"/>
      <c r="K27" s="1"/>
      <c r="L27" s="1"/>
      <c r="M27" s="1"/>
      <c r="N27" s="1"/>
      <c r="O27" s="1"/>
      <c r="P27" s="1"/>
      <c r="Q27" s="1"/>
      <c r="R27" s="1"/>
      <c r="S27" s="1"/>
      <c r="T27" s="1"/>
      <c r="U27" s="1"/>
      <c r="V27" s="1"/>
      <c r="W27" s="1"/>
      <c r="X27" s="1"/>
      <c r="Y27" s="1"/>
      <c r="Z27" s="1"/>
    </row>
    <row r="28" spans="1:26" ht="15.75" customHeight="1">
      <c r="A28" s="112"/>
      <c r="B28" s="112"/>
      <c r="C28" s="112"/>
      <c r="D28" s="112"/>
      <c r="E28" s="112"/>
      <c r="F28" s="112"/>
      <c r="G28" s="1"/>
      <c r="H28" s="1"/>
      <c r="I28" s="1"/>
      <c r="J28" s="1"/>
      <c r="K28" s="1"/>
      <c r="L28" s="1"/>
      <c r="M28" s="1"/>
      <c r="N28" s="1"/>
      <c r="O28" s="1"/>
      <c r="P28" s="1"/>
      <c r="Q28" s="1"/>
      <c r="R28" s="1"/>
      <c r="S28" s="1"/>
      <c r="T28" s="1"/>
      <c r="U28" s="1"/>
      <c r="V28" s="1"/>
      <c r="W28" s="1"/>
      <c r="X28" s="1"/>
      <c r="Y28" s="1"/>
      <c r="Z28" s="1"/>
    </row>
    <row r="29" spans="1:26" ht="15.75" customHeight="1">
      <c r="A29" s="112"/>
      <c r="B29" s="112"/>
      <c r="C29" s="112"/>
      <c r="D29" s="112"/>
      <c r="E29" s="112"/>
      <c r="F29" s="112"/>
      <c r="G29" s="1"/>
      <c r="H29" s="1"/>
      <c r="I29" s="1"/>
      <c r="J29" s="1"/>
      <c r="K29" s="1"/>
      <c r="L29" s="1"/>
      <c r="M29" s="1"/>
      <c r="N29" s="1"/>
      <c r="O29" s="1"/>
      <c r="P29" s="1"/>
      <c r="Q29" s="1"/>
      <c r="R29" s="1"/>
      <c r="S29" s="1"/>
      <c r="T29" s="1"/>
      <c r="U29" s="1"/>
      <c r="V29" s="1"/>
      <c r="W29" s="1"/>
      <c r="X29" s="1"/>
      <c r="Y29" s="1"/>
      <c r="Z29" s="1"/>
    </row>
    <row r="30" spans="1:26" ht="15.75" customHeight="1">
      <c r="A30" s="112"/>
      <c r="B30" s="112"/>
      <c r="C30" s="112"/>
      <c r="D30" s="112"/>
      <c r="E30" s="112"/>
      <c r="F30" s="112"/>
      <c r="G30" s="1"/>
      <c r="H30" s="1"/>
      <c r="I30" s="1"/>
      <c r="J30" s="1"/>
      <c r="K30" s="1"/>
      <c r="L30" s="1"/>
      <c r="M30" s="1"/>
      <c r="N30" s="1"/>
      <c r="O30" s="1"/>
      <c r="P30" s="1"/>
      <c r="Q30" s="1"/>
      <c r="R30" s="1"/>
      <c r="S30" s="1"/>
      <c r="T30" s="1"/>
      <c r="U30" s="1"/>
      <c r="V30" s="1"/>
      <c r="W30" s="1"/>
      <c r="X30" s="1"/>
      <c r="Y30" s="1"/>
      <c r="Z30" s="1"/>
    </row>
    <row r="31" spans="1:26" ht="15.75" customHeight="1">
      <c r="A31" s="112"/>
      <c r="B31" s="112"/>
      <c r="C31" s="112"/>
      <c r="D31" s="112"/>
      <c r="E31" s="112"/>
      <c r="F31" s="112"/>
      <c r="G31" s="1"/>
      <c r="H31" s="1"/>
      <c r="I31" s="1"/>
      <c r="J31" s="1"/>
      <c r="K31" s="1"/>
      <c r="L31" s="1"/>
      <c r="M31" s="1"/>
      <c r="N31" s="1"/>
      <c r="O31" s="1"/>
      <c r="P31" s="1"/>
      <c r="Q31" s="1"/>
      <c r="R31" s="1"/>
      <c r="S31" s="1"/>
      <c r="T31" s="1"/>
      <c r="U31" s="1"/>
      <c r="V31" s="1"/>
      <c r="W31" s="1"/>
      <c r="X31" s="1"/>
      <c r="Y31" s="1"/>
      <c r="Z31" s="1"/>
    </row>
    <row r="32" spans="1:26" ht="15.75" customHeight="1">
      <c r="A32" s="112"/>
      <c r="B32" s="112"/>
      <c r="C32" s="112"/>
      <c r="D32" s="112"/>
      <c r="E32" s="112"/>
      <c r="F32" s="112"/>
      <c r="G32" s="1"/>
      <c r="H32" s="1"/>
      <c r="I32" s="1"/>
      <c r="J32" s="1"/>
      <c r="K32" s="1"/>
      <c r="L32" s="1"/>
      <c r="M32" s="1"/>
      <c r="N32" s="1"/>
      <c r="O32" s="1"/>
      <c r="P32" s="1"/>
      <c r="Q32" s="1"/>
      <c r="R32" s="1"/>
      <c r="S32" s="1"/>
      <c r="T32" s="1"/>
      <c r="U32" s="1"/>
      <c r="V32" s="1"/>
      <c r="W32" s="1"/>
      <c r="X32" s="1"/>
      <c r="Y32" s="1"/>
      <c r="Z32" s="1"/>
    </row>
    <row r="33" spans="1:26" ht="15.75" customHeight="1">
      <c r="A33" s="112"/>
      <c r="B33" s="112"/>
      <c r="C33" s="112"/>
      <c r="D33" s="112"/>
      <c r="E33" s="112"/>
      <c r="F33" s="112"/>
      <c r="G33" s="1"/>
      <c r="H33" s="1"/>
      <c r="I33" s="1"/>
      <c r="J33" s="1"/>
      <c r="K33" s="1"/>
      <c r="L33" s="1"/>
      <c r="M33" s="1"/>
      <c r="N33" s="1"/>
      <c r="O33" s="1"/>
      <c r="P33" s="1"/>
      <c r="Q33" s="1"/>
      <c r="R33" s="1"/>
      <c r="S33" s="1"/>
      <c r="T33" s="1"/>
      <c r="U33" s="1"/>
      <c r="V33" s="1"/>
      <c r="W33" s="1"/>
      <c r="X33" s="1"/>
      <c r="Y33" s="1"/>
      <c r="Z33" s="1"/>
    </row>
    <row r="34" spans="1:26" ht="15.75" customHeight="1">
      <c r="A34" s="112"/>
      <c r="B34" s="112"/>
      <c r="C34" s="112"/>
      <c r="D34" s="112"/>
      <c r="E34" s="112"/>
      <c r="F34" s="112"/>
      <c r="G34" s="1"/>
      <c r="H34" s="1"/>
      <c r="I34" s="1"/>
      <c r="J34" s="1"/>
      <c r="K34" s="1"/>
      <c r="L34" s="1"/>
      <c r="M34" s="1"/>
      <c r="N34" s="1"/>
      <c r="O34" s="1"/>
      <c r="P34" s="1"/>
      <c r="Q34" s="1"/>
      <c r="R34" s="1"/>
      <c r="S34" s="1"/>
      <c r="T34" s="1"/>
      <c r="U34" s="1"/>
      <c r="V34" s="1"/>
      <c r="W34" s="1"/>
      <c r="X34" s="1"/>
      <c r="Y34" s="1"/>
      <c r="Z34" s="1"/>
    </row>
    <row r="35" spans="1:26" ht="15.75" customHeight="1">
      <c r="A35" s="112"/>
      <c r="B35" s="112"/>
      <c r="C35" s="112"/>
      <c r="D35" s="112"/>
      <c r="E35" s="112"/>
      <c r="F35" s="112"/>
      <c r="G35" s="1"/>
      <c r="H35" s="1"/>
      <c r="I35" s="1"/>
      <c r="J35" s="1"/>
      <c r="K35" s="1"/>
      <c r="L35" s="1"/>
      <c r="M35" s="1"/>
      <c r="N35" s="1"/>
      <c r="O35" s="1"/>
      <c r="P35" s="1"/>
      <c r="Q35" s="1"/>
      <c r="R35" s="1"/>
      <c r="S35" s="1"/>
      <c r="T35" s="1"/>
      <c r="U35" s="1"/>
      <c r="V35" s="1"/>
      <c r="W35" s="1"/>
      <c r="X35" s="1"/>
      <c r="Y35" s="1"/>
      <c r="Z35" s="1"/>
    </row>
    <row r="36" spans="1:26" ht="15.75" customHeight="1">
      <c r="A36" s="112"/>
      <c r="B36" s="112"/>
      <c r="C36" s="112"/>
      <c r="D36" s="112"/>
      <c r="E36" s="112"/>
      <c r="F36" s="112"/>
      <c r="G36" s="1"/>
      <c r="H36" s="1"/>
      <c r="I36" s="1"/>
      <c r="J36" s="1"/>
      <c r="K36" s="1"/>
      <c r="L36" s="1"/>
      <c r="M36" s="1"/>
      <c r="N36" s="1"/>
      <c r="O36" s="1"/>
      <c r="P36" s="1"/>
      <c r="Q36" s="1"/>
      <c r="R36" s="1"/>
      <c r="S36" s="1"/>
      <c r="T36" s="1"/>
      <c r="U36" s="1"/>
      <c r="V36" s="1"/>
      <c r="W36" s="1"/>
      <c r="X36" s="1"/>
      <c r="Y36" s="1"/>
      <c r="Z36" s="1"/>
    </row>
    <row r="37" spans="1:26" ht="15.75" customHeight="1">
      <c r="A37" s="112"/>
      <c r="B37" s="112"/>
      <c r="C37" s="112"/>
      <c r="D37" s="112"/>
      <c r="E37" s="112"/>
      <c r="F37" s="112"/>
      <c r="G37" s="1"/>
      <c r="H37" s="1"/>
      <c r="I37" s="1"/>
      <c r="J37" s="1"/>
      <c r="K37" s="1"/>
      <c r="L37" s="1"/>
      <c r="M37" s="1"/>
      <c r="N37" s="1"/>
      <c r="O37" s="1"/>
      <c r="P37" s="1"/>
      <c r="Q37" s="1"/>
      <c r="R37" s="1"/>
      <c r="S37" s="1"/>
      <c r="T37" s="1"/>
      <c r="U37" s="1"/>
      <c r="V37" s="1"/>
      <c r="W37" s="1"/>
      <c r="X37" s="1"/>
      <c r="Y37" s="1"/>
      <c r="Z37" s="1"/>
    </row>
    <row r="38" spans="1:26" ht="15.75" customHeight="1">
      <c r="A38" s="112"/>
      <c r="B38" s="112"/>
      <c r="C38" s="112"/>
      <c r="D38" s="112"/>
      <c r="E38" s="112"/>
      <c r="F38" s="112"/>
      <c r="G38" s="1"/>
      <c r="H38" s="1"/>
      <c r="I38" s="1"/>
      <c r="J38" s="1"/>
      <c r="K38" s="1"/>
      <c r="L38" s="1"/>
      <c r="M38" s="1"/>
      <c r="N38" s="1"/>
      <c r="O38" s="1"/>
      <c r="P38" s="1"/>
      <c r="Q38" s="1"/>
      <c r="R38" s="1"/>
      <c r="S38" s="1"/>
      <c r="T38" s="1"/>
      <c r="U38" s="1"/>
      <c r="V38" s="1"/>
      <c r="W38" s="1"/>
      <c r="X38" s="1"/>
      <c r="Y38" s="1"/>
      <c r="Z38" s="1"/>
    </row>
    <row r="39" spans="1:26" ht="15.75" customHeight="1">
      <c r="A39" s="112"/>
      <c r="B39" s="112"/>
      <c r="C39" s="112"/>
      <c r="D39" s="112"/>
      <c r="E39" s="112"/>
      <c r="F39" s="112"/>
      <c r="G39" s="1"/>
      <c r="H39" s="1"/>
      <c r="I39" s="1"/>
      <c r="J39" s="1"/>
      <c r="K39" s="1"/>
      <c r="L39" s="1"/>
      <c r="M39" s="1"/>
      <c r="N39" s="1"/>
      <c r="O39" s="1"/>
      <c r="P39" s="1"/>
      <c r="Q39" s="1"/>
      <c r="R39" s="1"/>
      <c r="S39" s="1"/>
      <c r="T39" s="1"/>
      <c r="U39" s="1"/>
      <c r="V39" s="1"/>
      <c r="W39" s="1"/>
      <c r="X39" s="1"/>
      <c r="Y39" s="1"/>
      <c r="Z39" s="1"/>
    </row>
    <row r="40" spans="1:26" ht="15.75" customHeight="1">
      <c r="A40" s="112"/>
      <c r="B40" s="112"/>
      <c r="C40" s="112"/>
      <c r="D40" s="112"/>
      <c r="E40" s="112"/>
      <c r="F40" s="112"/>
      <c r="G40" s="1"/>
      <c r="H40" s="1"/>
      <c r="I40" s="1"/>
      <c r="J40" s="1"/>
      <c r="K40" s="1"/>
      <c r="L40" s="1"/>
      <c r="M40" s="1"/>
      <c r="N40" s="1"/>
      <c r="O40" s="1"/>
      <c r="P40" s="1"/>
      <c r="Q40" s="1"/>
      <c r="R40" s="1"/>
      <c r="S40" s="1"/>
      <c r="T40" s="1"/>
      <c r="U40" s="1"/>
      <c r="V40" s="1"/>
      <c r="W40" s="1"/>
      <c r="X40" s="1"/>
      <c r="Y40" s="1"/>
      <c r="Z40" s="1"/>
    </row>
    <row r="41" spans="1:26" ht="15.75" customHeight="1">
      <c r="A41" s="112"/>
      <c r="B41" s="112"/>
      <c r="C41" s="112"/>
      <c r="D41" s="112"/>
      <c r="E41" s="112"/>
      <c r="F41" s="112"/>
      <c r="G41" s="1"/>
      <c r="H41" s="1"/>
      <c r="I41" s="1"/>
      <c r="J41" s="1"/>
      <c r="K41" s="1"/>
      <c r="L41" s="1"/>
      <c r="M41" s="1"/>
      <c r="N41" s="1"/>
      <c r="O41" s="1"/>
      <c r="P41" s="1"/>
      <c r="Q41" s="1"/>
      <c r="R41" s="1"/>
      <c r="S41" s="1"/>
      <c r="T41" s="1"/>
      <c r="U41" s="1"/>
      <c r="V41" s="1"/>
      <c r="W41" s="1"/>
      <c r="X41" s="1"/>
      <c r="Y41" s="1"/>
      <c r="Z41" s="1"/>
    </row>
    <row r="42" spans="1:26" ht="15.75" customHeight="1">
      <c r="A42" s="112"/>
      <c r="B42" s="112"/>
      <c r="C42" s="112"/>
      <c r="D42" s="112"/>
      <c r="E42" s="112"/>
      <c r="F42" s="112"/>
      <c r="G42" s="1"/>
      <c r="H42" s="1"/>
      <c r="I42" s="1"/>
      <c r="J42" s="1"/>
      <c r="K42" s="1"/>
      <c r="L42" s="1"/>
      <c r="M42" s="1"/>
      <c r="N42" s="1"/>
      <c r="O42" s="1"/>
      <c r="P42" s="1"/>
      <c r="Q42" s="1"/>
      <c r="R42" s="1"/>
      <c r="S42" s="1"/>
      <c r="T42" s="1"/>
      <c r="U42" s="1"/>
      <c r="V42" s="1"/>
      <c r="W42" s="1"/>
      <c r="X42" s="1"/>
      <c r="Y42" s="1"/>
      <c r="Z42" s="1"/>
    </row>
    <row r="43" spans="1:26" ht="15.75" customHeight="1">
      <c r="A43" s="112"/>
      <c r="B43" s="112"/>
      <c r="C43" s="112"/>
      <c r="D43" s="112"/>
      <c r="E43" s="112"/>
      <c r="F43" s="112"/>
      <c r="G43" s="1"/>
      <c r="H43" s="1"/>
      <c r="I43" s="1"/>
      <c r="J43" s="1"/>
      <c r="K43" s="1"/>
      <c r="L43" s="1"/>
      <c r="M43" s="1"/>
      <c r="N43" s="1"/>
      <c r="O43" s="1"/>
      <c r="P43" s="1"/>
      <c r="Q43" s="1"/>
      <c r="R43" s="1"/>
      <c r="S43" s="1"/>
      <c r="T43" s="1"/>
      <c r="U43" s="1"/>
      <c r="V43" s="1"/>
      <c r="W43" s="1"/>
      <c r="X43" s="1"/>
      <c r="Y43" s="1"/>
      <c r="Z43" s="1"/>
    </row>
    <row r="44" spans="1:26" ht="15.75" customHeight="1">
      <c r="A44" s="112"/>
      <c r="B44" s="112"/>
      <c r="C44" s="112"/>
      <c r="D44" s="112"/>
      <c r="E44" s="112"/>
      <c r="F44" s="112"/>
      <c r="G44" s="1"/>
      <c r="H44" s="1"/>
      <c r="I44" s="1"/>
      <c r="J44" s="1"/>
      <c r="K44" s="1"/>
      <c r="L44" s="1"/>
      <c r="M44" s="1"/>
      <c r="N44" s="1"/>
      <c r="O44" s="1"/>
      <c r="P44" s="1"/>
      <c r="Q44" s="1"/>
      <c r="R44" s="1"/>
      <c r="S44" s="1"/>
      <c r="T44" s="1"/>
      <c r="U44" s="1"/>
      <c r="V44" s="1"/>
      <c r="W44" s="1"/>
      <c r="X44" s="1"/>
      <c r="Y44" s="1"/>
      <c r="Z44" s="1"/>
    </row>
    <row r="45" spans="1:26" ht="15.75" customHeight="1">
      <c r="A45" s="112"/>
      <c r="B45" s="112"/>
      <c r="C45" s="112"/>
      <c r="D45" s="112"/>
      <c r="E45" s="112"/>
      <c r="F45" s="112"/>
      <c r="G45" s="1"/>
      <c r="H45" s="1"/>
      <c r="I45" s="1"/>
      <c r="J45" s="1"/>
      <c r="K45" s="1"/>
      <c r="L45" s="1"/>
      <c r="M45" s="1"/>
      <c r="N45" s="1"/>
      <c r="O45" s="1"/>
      <c r="P45" s="1"/>
      <c r="Q45" s="1"/>
      <c r="R45" s="1"/>
      <c r="S45" s="1"/>
      <c r="T45" s="1"/>
      <c r="U45" s="1"/>
      <c r="V45" s="1"/>
      <c r="W45" s="1"/>
      <c r="X45" s="1"/>
      <c r="Y45" s="1"/>
      <c r="Z45" s="1"/>
    </row>
    <row r="46" spans="1:26" ht="15.75" customHeight="1">
      <c r="A46" s="112"/>
      <c r="B46" s="112"/>
      <c r="C46" s="112"/>
      <c r="D46" s="112"/>
      <c r="E46" s="112"/>
      <c r="F46" s="112"/>
      <c r="G46" s="1"/>
      <c r="H46" s="1"/>
      <c r="I46" s="1"/>
      <c r="J46" s="1"/>
      <c r="K46" s="1"/>
      <c r="L46" s="1"/>
      <c r="M46" s="1"/>
      <c r="N46" s="1"/>
      <c r="O46" s="1"/>
      <c r="P46" s="1"/>
      <c r="Q46" s="1"/>
      <c r="R46" s="1"/>
      <c r="S46" s="1"/>
      <c r="T46" s="1"/>
      <c r="U46" s="1"/>
      <c r="V46" s="1"/>
      <c r="W46" s="1"/>
      <c r="X46" s="1"/>
      <c r="Y46" s="1"/>
      <c r="Z46" s="1"/>
    </row>
    <row r="47" spans="1:26" ht="15.75" customHeight="1">
      <c r="A47" s="112"/>
      <c r="B47" s="112"/>
      <c r="C47" s="112"/>
      <c r="D47" s="112"/>
      <c r="E47" s="112"/>
      <c r="F47" s="112"/>
      <c r="G47" s="1"/>
      <c r="H47" s="1"/>
      <c r="I47" s="1"/>
      <c r="J47" s="1"/>
      <c r="K47" s="1"/>
      <c r="L47" s="1"/>
      <c r="M47" s="1"/>
      <c r="N47" s="1"/>
      <c r="O47" s="1"/>
      <c r="P47" s="1"/>
      <c r="Q47" s="1"/>
      <c r="R47" s="1"/>
      <c r="S47" s="1"/>
      <c r="T47" s="1"/>
      <c r="U47" s="1"/>
      <c r="V47" s="1"/>
      <c r="W47" s="1"/>
      <c r="X47" s="1"/>
      <c r="Y47" s="1"/>
      <c r="Z47" s="1"/>
    </row>
    <row r="48" spans="1:26" ht="15.75" customHeight="1">
      <c r="A48" s="112"/>
      <c r="B48" s="112"/>
      <c r="C48" s="112"/>
      <c r="D48" s="112"/>
      <c r="E48" s="112"/>
      <c r="F48" s="112"/>
      <c r="G48" s="1"/>
      <c r="H48" s="1"/>
      <c r="I48" s="1"/>
      <c r="J48" s="1"/>
      <c r="K48" s="1"/>
      <c r="L48" s="1"/>
      <c r="M48" s="1"/>
      <c r="N48" s="1"/>
      <c r="O48" s="1"/>
      <c r="P48" s="1"/>
      <c r="Q48" s="1"/>
      <c r="R48" s="1"/>
      <c r="S48" s="1"/>
      <c r="T48" s="1"/>
      <c r="U48" s="1"/>
      <c r="V48" s="1"/>
      <c r="W48" s="1"/>
      <c r="X48" s="1"/>
      <c r="Y48" s="1"/>
      <c r="Z48" s="1"/>
    </row>
    <row r="49" spans="1:26" ht="15.75" customHeight="1">
      <c r="A49" s="112"/>
      <c r="B49" s="112"/>
      <c r="C49" s="112"/>
      <c r="D49" s="112"/>
      <c r="E49" s="112"/>
      <c r="F49" s="112"/>
      <c r="G49" s="1"/>
      <c r="H49" s="1"/>
      <c r="I49" s="1"/>
      <c r="J49" s="1"/>
      <c r="K49" s="1"/>
      <c r="L49" s="1"/>
      <c r="M49" s="1"/>
      <c r="N49" s="1"/>
      <c r="O49" s="1"/>
      <c r="P49" s="1"/>
      <c r="Q49" s="1"/>
      <c r="R49" s="1"/>
      <c r="S49" s="1"/>
      <c r="T49" s="1"/>
      <c r="U49" s="1"/>
      <c r="V49" s="1"/>
      <c r="W49" s="1"/>
      <c r="X49" s="1"/>
      <c r="Y49" s="1"/>
      <c r="Z49" s="1"/>
    </row>
    <row r="50" spans="1:26" ht="15.75" customHeight="1">
      <c r="A50" s="112"/>
      <c r="B50" s="112"/>
      <c r="C50" s="112"/>
      <c r="D50" s="112"/>
      <c r="E50" s="112"/>
      <c r="F50" s="112"/>
      <c r="G50" s="1"/>
      <c r="H50" s="1"/>
      <c r="I50" s="1"/>
      <c r="J50" s="1"/>
      <c r="K50" s="1"/>
      <c r="L50" s="1"/>
      <c r="M50" s="1"/>
      <c r="N50" s="1"/>
      <c r="O50" s="1"/>
      <c r="P50" s="1"/>
      <c r="Q50" s="1"/>
      <c r="R50" s="1"/>
      <c r="S50" s="1"/>
      <c r="T50" s="1"/>
      <c r="U50" s="1"/>
      <c r="V50" s="1"/>
      <c r="W50" s="1"/>
      <c r="X50" s="1"/>
      <c r="Y50" s="1"/>
      <c r="Z50" s="1"/>
    </row>
    <row r="51" spans="1:26" ht="15.75" customHeight="1">
      <c r="A51" s="112"/>
      <c r="B51" s="112"/>
      <c r="C51" s="112"/>
      <c r="D51" s="112"/>
      <c r="E51" s="112"/>
      <c r="F51" s="112"/>
      <c r="G51" s="1"/>
      <c r="H51" s="1"/>
      <c r="I51" s="1"/>
      <c r="J51" s="1"/>
      <c r="K51" s="1"/>
      <c r="L51" s="1"/>
      <c r="M51" s="1"/>
      <c r="N51" s="1"/>
      <c r="O51" s="1"/>
      <c r="P51" s="1"/>
      <c r="Q51" s="1"/>
      <c r="R51" s="1"/>
      <c r="S51" s="1"/>
      <c r="T51" s="1"/>
      <c r="U51" s="1"/>
      <c r="V51" s="1"/>
      <c r="W51" s="1"/>
      <c r="X51" s="1"/>
      <c r="Y51" s="1"/>
      <c r="Z51" s="1"/>
    </row>
    <row r="52" spans="1:26" ht="15.75" customHeight="1">
      <c r="A52" s="112"/>
      <c r="B52" s="112"/>
      <c r="C52" s="112"/>
      <c r="D52" s="112"/>
      <c r="E52" s="112"/>
      <c r="F52" s="112"/>
      <c r="G52" s="1"/>
      <c r="H52" s="1"/>
      <c r="I52" s="1"/>
      <c r="J52" s="1"/>
      <c r="K52" s="1"/>
      <c r="L52" s="1"/>
      <c r="M52" s="1"/>
      <c r="N52" s="1"/>
      <c r="O52" s="1"/>
      <c r="P52" s="1"/>
      <c r="Q52" s="1"/>
      <c r="R52" s="1"/>
      <c r="S52" s="1"/>
      <c r="T52" s="1"/>
      <c r="U52" s="1"/>
      <c r="V52" s="1"/>
      <c r="W52" s="1"/>
      <c r="X52" s="1"/>
      <c r="Y52" s="1"/>
      <c r="Z52" s="1"/>
    </row>
    <row r="53" spans="1:26" ht="15.75" customHeight="1">
      <c r="A53" s="112"/>
      <c r="B53" s="112"/>
      <c r="C53" s="112"/>
      <c r="D53" s="112"/>
      <c r="E53" s="112"/>
      <c r="F53" s="112"/>
      <c r="G53" s="1"/>
      <c r="H53" s="1"/>
      <c r="I53" s="1"/>
      <c r="J53" s="1"/>
      <c r="K53" s="1"/>
      <c r="L53" s="1"/>
      <c r="M53" s="1"/>
      <c r="N53" s="1"/>
      <c r="O53" s="1"/>
      <c r="P53" s="1"/>
      <c r="Q53" s="1"/>
      <c r="R53" s="1"/>
      <c r="S53" s="1"/>
      <c r="T53" s="1"/>
      <c r="U53" s="1"/>
      <c r="V53" s="1"/>
      <c r="W53" s="1"/>
      <c r="X53" s="1"/>
      <c r="Y53" s="1"/>
      <c r="Z53" s="1"/>
    </row>
    <row r="54" spans="1:26" ht="15.75" customHeight="1">
      <c r="A54" s="112"/>
      <c r="B54" s="112"/>
      <c r="C54" s="112"/>
      <c r="D54" s="112"/>
      <c r="E54" s="112"/>
      <c r="F54" s="112"/>
      <c r="G54" s="1"/>
      <c r="H54" s="1"/>
      <c r="I54" s="1"/>
      <c r="J54" s="1"/>
      <c r="K54" s="1"/>
      <c r="L54" s="1"/>
      <c r="M54" s="1"/>
      <c r="N54" s="1"/>
      <c r="O54" s="1"/>
      <c r="P54" s="1"/>
      <c r="Q54" s="1"/>
      <c r="R54" s="1"/>
      <c r="S54" s="1"/>
      <c r="T54" s="1"/>
      <c r="U54" s="1"/>
      <c r="V54" s="1"/>
      <c r="W54" s="1"/>
      <c r="X54" s="1"/>
      <c r="Y54" s="1"/>
      <c r="Z54" s="1"/>
    </row>
    <row r="55" spans="1:26" ht="15.75" customHeight="1">
      <c r="A55" s="112"/>
      <c r="B55" s="112"/>
      <c r="C55" s="112"/>
      <c r="D55" s="112"/>
      <c r="E55" s="112"/>
      <c r="F55" s="112"/>
      <c r="G55" s="1"/>
      <c r="H55" s="1"/>
      <c r="I55" s="1"/>
      <c r="J55" s="1"/>
      <c r="K55" s="1"/>
      <c r="L55" s="1"/>
      <c r="M55" s="1"/>
      <c r="N55" s="1"/>
      <c r="O55" s="1"/>
      <c r="P55" s="1"/>
      <c r="Q55" s="1"/>
      <c r="R55" s="1"/>
      <c r="S55" s="1"/>
      <c r="T55" s="1"/>
      <c r="U55" s="1"/>
      <c r="V55" s="1"/>
      <c r="W55" s="1"/>
      <c r="X55" s="1"/>
      <c r="Y55" s="1"/>
      <c r="Z55" s="1"/>
    </row>
    <row r="56" spans="1:26" ht="15.75" customHeight="1">
      <c r="A56" s="112"/>
      <c r="B56" s="112"/>
      <c r="C56" s="112"/>
      <c r="D56" s="112"/>
      <c r="E56" s="112"/>
      <c r="F56" s="112"/>
      <c r="G56" s="1"/>
      <c r="H56" s="1"/>
      <c r="I56" s="1"/>
      <c r="J56" s="1"/>
      <c r="K56" s="1"/>
      <c r="L56" s="1"/>
      <c r="M56" s="1"/>
      <c r="N56" s="1"/>
      <c r="O56" s="1"/>
      <c r="P56" s="1"/>
      <c r="Q56" s="1"/>
      <c r="R56" s="1"/>
      <c r="S56" s="1"/>
      <c r="T56" s="1"/>
      <c r="U56" s="1"/>
      <c r="V56" s="1"/>
      <c r="W56" s="1"/>
      <c r="X56" s="1"/>
      <c r="Y56" s="1"/>
      <c r="Z56" s="1"/>
    </row>
    <row r="57" spans="1:26" ht="15.75" customHeight="1">
      <c r="A57" s="112"/>
      <c r="B57" s="112"/>
      <c r="C57" s="112"/>
      <c r="D57" s="112"/>
      <c r="E57" s="112"/>
      <c r="F57" s="112"/>
      <c r="G57" s="1"/>
      <c r="H57" s="1"/>
      <c r="I57" s="1"/>
      <c r="J57" s="1"/>
      <c r="K57" s="1"/>
      <c r="L57" s="1"/>
      <c r="M57" s="1"/>
      <c r="N57" s="1"/>
      <c r="O57" s="1"/>
      <c r="P57" s="1"/>
      <c r="Q57" s="1"/>
      <c r="R57" s="1"/>
      <c r="S57" s="1"/>
      <c r="T57" s="1"/>
      <c r="U57" s="1"/>
      <c r="V57" s="1"/>
      <c r="W57" s="1"/>
      <c r="X57" s="1"/>
      <c r="Y57" s="1"/>
      <c r="Z57" s="1"/>
    </row>
    <row r="58" spans="1:26" ht="15.75" customHeight="1">
      <c r="A58" s="112"/>
      <c r="B58" s="112"/>
      <c r="C58" s="112"/>
      <c r="D58" s="112"/>
      <c r="E58" s="112"/>
      <c r="F58" s="112"/>
      <c r="G58" s="1"/>
      <c r="H58" s="1"/>
      <c r="I58" s="1"/>
      <c r="J58" s="1"/>
      <c r="K58" s="1"/>
      <c r="L58" s="1"/>
      <c r="M58" s="1"/>
      <c r="N58" s="1"/>
      <c r="O58" s="1"/>
      <c r="P58" s="1"/>
      <c r="Q58" s="1"/>
      <c r="R58" s="1"/>
      <c r="S58" s="1"/>
      <c r="T58" s="1"/>
      <c r="U58" s="1"/>
      <c r="V58" s="1"/>
      <c r="W58" s="1"/>
      <c r="X58" s="1"/>
      <c r="Y58" s="1"/>
      <c r="Z58" s="1"/>
    </row>
    <row r="59" spans="1:26" ht="15.75" customHeight="1">
      <c r="A59" s="112"/>
      <c r="B59" s="112"/>
      <c r="C59" s="112"/>
      <c r="D59" s="112"/>
      <c r="E59" s="112"/>
      <c r="F59" s="112"/>
      <c r="G59" s="1"/>
      <c r="H59" s="1"/>
      <c r="I59" s="1"/>
      <c r="J59" s="1"/>
      <c r="K59" s="1"/>
      <c r="L59" s="1"/>
      <c r="M59" s="1"/>
      <c r="N59" s="1"/>
      <c r="O59" s="1"/>
      <c r="P59" s="1"/>
      <c r="Q59" s="1"/>
      <c r="R59" s="1"/>
      <c r="S59" s="1"/>
      <c r="T59" s="1"/>
      <c r="U59" s="1"/>
      <c r="V59" s="1"/>
      <c r="W59" s="1"/>
      <c r="X59" s="1"/>
      <c r="Y59" s="1"/>
      <c r="Z59" s="1"/>
    </row>
    <row r="60" spans="1:26" ht="15.75" customHeight="1">
      <c r="A60" s="112"/>
      <c r="B60" s="112"/>
      <c r="C60" s="112"/>
      <c r="D60" s="112"/>
      <c r="E60" s="112"/>
      <c r="F60" s="112"/>
      <c r="G60" s="1"/>
      <c r="H60" s="1"/>
      <c r="I60" s="1"/>
      <c r="J60" s="1"/>
      <c r="K60" s="1"/>
      <c r="L60" s="1"/>
      <c r="M60" s="1"/>
      <c r="N60" s="1"/>
      <c r="O60" s="1"/>
      <c r="P60" s="1"/>
      <c r="Q60" s="1"/>
      <c r="R60" s="1"/>
      <c r="S60" s="1"/>
      <c r="T60" s="1"/>
      <c r="U60" s="1"/>
      <c r="V60" s="1"/>
      <c r="W60" s="1"/>
      <c r="X60" s="1"/>
      <c r="Y60" s="1"/>
      <c r="Z60" s="1"/>
    </row>
    <row r="61" spans="1:26" ht="15.75" customHeight="1">
      <c r="A61" s="112"/>
      <c r="B61" s="112"/>
      <c r="C61" s="112"/>
      <c r="D61" s="112"/>
      <c r="E61" s="112"/>
      <c r="F61" s="112"/>
      <c r="G61" s="1"/>
      <c r="H61" s="1"/>
      <c r="I61" s="1"/>
      <c r="J61" s="1"/>
      <c r="K61" s="1"/>
      <c r="L61" s="1"/>
      <c r="M61" s="1"/>
      <c r="N61" s="1"/>
      <c r="O61" s="1"/>
      <c r="P61" s="1"/>
      <c r="Q61" s="1"/>
      <c r="R61" s="1"/>
      <c r="S61" s="1"/>
      <c r="T61" s="1"/>
      <c r="U61" s="1"/>
      <c r="V61" s="1"/>
      <c r="W61" s="1"/>
      <c r="X61" s="1"/>
      <c r="Y61" s="1"/>
      <c r="Z61" s="1"/>
    </row>
    <row r="62" spans="1:26" ht="15.75" customHeight="1">
      <c r="A62" s="112"/>
      <c r="B62" s="112"/>
      <c r="C62" s="112"/>
      <c r="D62" s="112"/>
      <c r="E62" s="112"/>
      <c r="F62" s="112"/>
      <c r="G62" s="1"/>
      <c r="H62" s="1"/>
      <c r="I62" s="1"/>
      <c r="J62" s="1"/>
      <c r="K62" s="1"/>
      <c r="L62" s="1"/>
      <c r="M62" s="1"/>
      <c r="N62" s="1"/>
      <c r="O62" s="1"/>
      <c r="P62" s="1"/>
      <c r="Q62" s="1"/>
      <c r="R62" s="1"/>
      <c r="S62" s="1"/>
      <c r="T62" s="1"/>
      <c r="U62" s="1"/>
      <c r="V62" s="1"/>
      <c r="W62" s="1"/>
      <c r="X62" s="1"/>
      <c r="Y62" s="1"/>
      <c r="Z62" s="1"/>
    </row>
    <row r="63" spans="1:26" ht="15.75" customHeight="1">
      <c r="A63" s="112"/>
      <c r="B63" s="112"/>
      <c r="C63" s="112"/>
      <c r="D63" s="112"/>
      <c r="E63" s="112"/>
      <c r="F63" s="112"/>
      <c r="G63" s="1"/>
      <c r="H63" s="1"/>
      <c r="I63" s="1"/>
      <c r="J63" s="1"/>
      <c r="K63" s="1"/>
      <c r="L63" s="1"/>
      <c r="M63" s="1"/>
      <c r="N63" s="1"/>
      <c r="O63" s="1"/>
      <c r="P63" s="1"/>
      <c r="Q63" s="1"/>
      <c r="R63" s="1"/>
      <c r="S63" s="1"/>
      <c r="T63" s="1"/>
      <c r="U63" s="1"/>
      <c r="V63" s="1"/>
      <c r="W63" s="1"/>
      <c r="X63" s="1"/>
      <c r="Y63" s="1"/>
      <c r="Z63" s="1"/>
    </row>
    <row r="64" spans="1:26" ht="15.75" customHeight="1">
      <c r="A64" s="112"/>
      <c r="B64" s="112"/>
      <c r="C64" s="112"/>
      <c r="D64" s="112"/>
      <c r="E64" s="112"/>
      <c r="F64" s="112"/>
      <c r="G64" s="1"/>
      <c r="H64" s="1"/>
      <c r="I64" s="1"/>
      <c r="J64" s="1"/>
      <c r="K64" s="1"/>
      <c r="L64" s="1"/>
      <c r="M64" s="1"/>
      <c r="N64" s="1"/>
      <c r="O64" s="1"/>
      <c r="P64" s="1"/>
      <c r="Q64" s="1"/>
      <c r="R64" s="1"/>
      <c r="S64" s="1"/>
      <c r="T64" s="1"/>
      <c r="U64" s="1"/>
      <c r="V64" s="1"/>
      <c r="W64" s="1"/>
      <c r="X64" s="1"/>
      <c r="Y64" s="1"/>
      <c r="Z64" s="1"/>
    </row>
    <row r="65" spans="1:26" ht="15.75" customHeight="1">
      <c r="A65" s="112"/>
      <c r="B65" s="112"/>
      <c r="C65" s="112"/>
      <c r="D65" s="112"/>
      <c r="E65" s="112"/>
      <c r="F65" s="112"/>
      <c r="G65" s="1"/>
      <c r="H65" s="1"/>
      <c r="I65" s="1"/>
      <c r="J65" s="1"/>
      <c r="K65" s="1"/>
      <c r="L65" s="1"/>
      <c r="M65" s="1"/>
      <c r="N65" s="1"/>
      <c r="O65" s="1"/>
      <c r="P65" s="1"/>
      <c r="Q65" s="1"/>
      <c r="R65" s="1"/>
      <c r="S65" s="1"/>
      <c r="T65" s="1"/>
      <c r="U65" s="1"/>
      <c r="V65" s="1"/>
      <c r="W65" s="1"/>
      <c r="X65" s="1"/>
      <c r="Y65" s="1"/>
      <c r="Z65" s="1"/>
    </row>
    <row r="66" spans="1:26" ht="15.75" customHeight="1">
      <c r="A66" s="112"/>
      <c r="B66" s="112"/>
      <c r="C66" s="112"/>
      <c r="D66" s="112"/>
      <c r="E66" s="112"/>
      <c r="F66" s="112"/>
      <c r="G66" s="1"/>
      <c r="H66" s="1"/>
      <c r="I66" s="1"/>
      <c r="J66" s="1"/>
      <c r="K66" s="1"/>
      <c r="L66" s="1"/>
      <c r="M66" s="1"/>
      <c r="N66" s="1"/>
      <c r="O66" s="1"/>
      <c r="P66" s="1"/>
      <c r="Q66" s="1"/>
      <c r="R66" s="1"/>
      <c r="S66" s="1"/>
      <c r="T66" s="1"/>
      <c r="U66" s="1"/>
      <c r="V66" s="1"/>
      <c r="W66" s="1"/>
      <c r="X66" s="1"/>
      <c r="Y66" s="1"/>
      <c r="Z66" s="1"/>
    </row>
    <row r="67" spans="1:26" ht="15.75" customHeight="1">
      <c r="A67" s="112"/>
      <c r="B67" s="112"/>
      <c r="C67" s="112"/>
      <c r="D67" s="112"/>
      <c r="E67" s="112"/>
      <c r="F67" s="112"/>
      <c r="G67" s="1"/>
      <c r="H67" s="1"/>
      <c r="I67" s="1"/>
      <c r="J67" s="1"/>
      <c r="K67" s="1"/>
      <c r="L67" s="1"/>
      <c r="M67" s="1"/>
      <c r="N67" s="1"/>
      <c r="O67" s="1"/>
      <c r="P67" s="1"/>
      <c r="Q67" s="1"/>
      <c r="R67" s="1"/>
      <c r="S67" s="1"/>
      <c r="T67" s="1"/>
      <c r="U67" s="1"/>
      <c r="V67" s="1"/>
      <c r="W67" s="1"/>
      <c r="X67" s="1"/>
      <c r="Y67" s="1"/>
      <c r="Z67" s="1"/>
    </row>
    <row r="68" spans="1:26" ht="15.75" customHeight="1">
      <c r="A68" s="112"/>
      <c r="B68" s="112"/>
      <c r="C68" s="112"/>
      <c r="D68" s="112"/>
      <c r="E68" s="112"/>
      <c r="F68" s="112"/>
      <c r="G68" s="1"/>
      <c r="H68" s="1"/>
      <c r="I68" s="1"/>
      <c r="J68" s="1"/>
      <c r="K68" s="1"/>
      <c r="L68" s="1"/>
      <c r="M68" s="1"/>
      <c r="N68" s="1"/>
      <c r="O68" s="1"/>
      <c r="P68" s="1"/>
      <c r="Q68" s="1"/>
      <c r="R68" s="1"/>
      <c r="S68" s="1"/>
      <c r="T68" s="1"/>
      <c r="U68" s="1"/>
      <c r="V68" s="1"/>
      <c r="W68" s="1"/>
      <c r="X68" s="1"/>
      <c r="Y68" s="1"/>
      <c r="Z68" s="1"/>
    </row>
    <row r="69" spans="1:26" ht="15.75" customHeight="1">
      <c r="A69" s="112"/>
      <c r="B69" s="112"/>
      <c r="C69" s="112"/>
      <c r="D69" s="112"/>
      <c r="E69" s="112"/>
      <c r="F69" s="112"/>
      <c r="G69" s="1"/>
      <c r="H69" s="1"/>
      <c r="I69" s="1"/>
      <c r="J69" s="1"/>
      <c r="K69" s="1"/>
      <c r="L69" s="1"/>
      <c r="M69" s="1"/>
      <c r="N69" s="1"/>
      <c r="O69" s="1"/>
      <c r="P69" s="1"/>
      <c r="Q69" s="1"/>
      <c r="R69" s="1"/>
      <c r="S69" s="1"/>
      <c r="T69" s="1"/>
      <c r="U69" s="1"/>
      <c r="V69" s="1"/>
      <c r="W69" s="1"/>
      <c r="X69" s="1"/>
      <c r="Y69" s="1"/>
      <c r="Z69" s="1"/>
    </row>
    <row r="70" spans="1:26" ht="15.75" customHeight="1">
      <c r="A70" s="112"/>
      <c r="B70" s="112"/>
      <c r="C70" s="112"/>
      <c r="D70" s="112"/>
      <c r="E70" s="112"/>
      <c r="F70" s="112"/>
      <c r="G70" s="1"/>
      <c r="H70" s="1"/>
      <c r="I70" s="1"/>
      <c r="J70" s="1"/>
      <c r="K70" s="1"/>
      <c r="L70" s="1"/>
      <c r="M70" s="1"/>
      <c r="N70" s="1"/>
      <c r="O70" s="1"/>
      <c r="P70" s="1"/>
      <c r="Q70" s="1"/>
      <c r="R70" s="1"/>
      <c r="S70" s="1"/>
      <c r="T70" s="1"/>
      <c r="U70" s="1"/>
      <c r="V70" s="1"/>
      <c r="W70" s="1"/>
      <c r="X70" s="1"/>
      <c r="Y70" s="1"/>
      <c r="Z70" s="1"/>
    </row>
    <row r="71" spans="1:26" ht="15.75" customHeight="1">
      <c r="A71" s="112"/>
      <c r="B71" s="112"/>
      <c r="C71" s="112"/>
      <c r="D71" s="112"/>
      <c r="E71" s="112"/>
      <c r="F71" s="112"/>
      <c r="G71" s="1"/>
      <c r="H71" s="1"/>
      <c r="I71" s="1"/>
      <c r="J71" s="1"/>
      <c r="K71" s="1"/>
      <c r="L71" s="1"/>
      <c r="M71" s="1"/>
      <c r="N71" s="1"/>
      <c r="O71" s="1"/>
      <c r="P71" s="1"/>
      <c r="Q71" s="1"/>
      <c r="R71" s="1"/>
      <c r="S71" s="1"/>
      <c r="T71" s="1"/>
      <c r="U71" s="1"/>
      <c r="V71" s="1"/>
      <c r="W71" s="1"/>
      <c r="X71" s="1"/>
      <c r="Y71" s="1"/>
      <c r="Z71" s="1"/>
    </row>
    <row r="72" spans="1:26" ht="15.75" customHeight="1">
      <c r="A72" s="112"/>
      <c r="B72" s="112"/>
      <c r="C72" s="112"/>
      <c r="D72" s="112"/>
      <c r="E72" s="112"/>
      <c r="F72" s="112"/>
      <c r="G72" s="1"/>
      <c r="H72" s="1"/>
      <c r="I72" s="1"/>
      <c r="J72" s="1"/>
      <c r="K72" s="1"/>
      <c r="L72" s="1"/>
      <c r="M72" s="1"/>
      <c r="N72" s="1"/>
      <c r="O72" s="1"/>
      <c r="P72" s="1"/>
      <c r="Q72" s="1"/>
      <c r="R72" s="1"/>
      <c r="S72" s="1"/>
      <c r="T72" s="1"/>
      <c r="U72" s="1"/>
      <c r="V72" s="1"/>
      <c r="W72" s="1"/>
      <c r="X72" s="1"/>
      <c r="Y72" s="1"/>
      <c r="Z72" s="1"/>
    </row>
    <row r="73" spans="1:26" ht="15.75" customHeight="1">
      <c r="A73" s="112"/>
      <c r="B73" s="112"/>
      <c r="C73" s="112"/>
      <c r="D73" s="112"/>
      <c r="E73" s="112"/>
      <c r="F73" s="112"/>
      <c r="G73" s="1"/>
      <c r="H73" s="1"/>
      <c r="I73" s="1"/>
      <c r="J73" s="1"/>
      <c r="K73" s="1"/>
      <c r="L73" s="1"/>
      <c r="M73" s="1"/>
      <c r="N73" s="1"/>
      <c r="O73" s="1"/>
      <c r="P73" s="1"/>
      <c r="Q73" s="1"/>
      <c r="R73" s="1"/>
      <c r="S73" s="1"/>
      <c r="T73" s="1"/>
      <c r="U73" s="1"/>
      <c r="V73" s="1"/>
      <c r="W73" s="1"/>
      <c r="X73" s="1"/>
      <c r="Y73" s="1"/>
      <c r="Z73" s="1"/>
    </row>
    <row r="74" spans="1:26" ht="15.75" customHeight="1">
      <c r="A74" s="112"/>
      <c r="B74" s="112"/>
      <c r="C74" s="112"/>
      <c r="D74" s="112"/>
      <c r="E74" s="112"/>
      <c r="F74" s="112"/>
      <c r="G74" s="1"/>
      <c r="H74" s="1"/>
      <c r="I74" s="1"/>
      <c r="J74" s="1"/>
      <c r="K74" s="1"/>
      <c r="L74" s="1"/>
      <c r="M74" s="1"/>
      <c r="N74" s="1"/>
      <c r="O74" s="1"/>
      <c r="P74" s="1"/>
      <c r="Q74" s="1"/>
      <c r="R74" s="1"/>
      <c r="S74" s="1"/>
      <c r="T74" s="1"/>
      <c r="U74" s="1"/>
      <c r="V74" s="1"/>
      <c r="W74" s="1"/>
      <c r="X74" s="1"/>
      <c r="Y74" s="1"/>
      <c r="Z74" s="1"/>
    </row>
    <row r="75" spans="1:26" ht="15.75" customHeight="1">
      <c r="A75" s="112"/>
      <c r="B75" s="112"/>
      <c r="C75" s="112"/>
      <c r="D75" s="112"/>
      <c r="E75" s="112"/>
      <c r="F75" s="112"/>
      <c r="G75" s="1"/>
      <c r="H75" s="1"/>
      <c r="I75" s="1"/>
      <c r="J75" s="1"/>
      <c r="K75" s="1"/>
      <c r="L75" s="1"/>
      <c r="M75" s="1"/>
      <c r="N75" s="1"/>
      <c r="O75" s="1"/>
      <c r="P75" s="1"/>
      <c r="Q75" s="1"/>
      <c r="R75" s="1"/>
      <c r="S75" s="1"/>
      <c r="T75" s="1"/>
      <c r="U75" s="1"/>
      <c r="V75" s="1"/>
      <c r="W75" s="1"/>
      <c r="X75" s="1"/>
      <c r="Y75" s="1"/>
      <c r="Z75" s="1"/>
    </row>
    <row r="76" spans="1:26" ht="15.75" customHeight="1">
      <c r="A76" s="112"/>
      <c r="B76" s="112"/>
      <c r="C76" s="112"/>
      <c r="D76" s="112"/>
      <c r="E76" s="112"/>
      <c r="F76" s="112"/>
      <c r="G76" s="1"/>
      <c r="H76" s="1"/>
      <c r="I76" s="1"/>
      <c r="J76" s="1"/>
      <c r="K76" s="1"/>
      <c r="L76" s="1"/>
      <c r="M76" s="1"/>
      <c r="N76" s="1"/>
      <c r="O76" s="1"/>
      <c r="P76" s="1"/>
      <c r="Q76" s="1"/>
      <c r="R76" s="1"/>
      <c r="S76" s="1"/>
      <c r="T76" s="1"/>
      <c r="U76" s="1"/>
      <c r="V76" s="1"/>
      <c r="W76" s="1"/>
      <c r="X76" s="1"/>
      <c r="Y76" s="1"/>
      <c r="Z76" s="1"/>
    </row>
    <row r="77" spans="1:26" ht="15.75" customHeight="1">
      <c r="A77" s="112"/>
      <c r="B77" s="112"/>
      <c r="C77" s="112"/>
      <c r="D77" s="112"/>
      <c r="E77" s="112"/>
      <c r="F77" s="112"/>
      <c r="G77" s="1"/>
      <c r="H77" s="1"/>
      <c r="I77" s="1"/>
      <c r="J77" s="1"/>
      <c r="K77" s="1"/>
      <c r="L77" s="1"/>
      <c r="M77" s="1"/>
      <c r="N77" s="1"/>
      <c r="O77" s="1"/>
      <c r="P77" s="1"/>
      <c r="Q77" s="1"/>
      <c r="R77" s="1"/>
      <c r="S77" s="1"/>
      <c r="T77" s="1"/>
      <c r="U77" s="1"/>
      <c r="V77" s="1"/>
      <c r="W77" s="1"/>
      <c r="X77" s="1"/>
      <c r="Y77" s="1"/>
      <c r="Z77" s="1"/>
    </row>
    <row r="78" spans="1:26" ht="15.75" customHeight="1">
      <c r="A78" s="112"/>
      <c r="B78" s="112"/>
      <c r="C78" s="112"/>
      <c r="D78" s="112"/>
      <c r="E78" s="112"/>
      <c r="F78" s="112"/>
      <c r="G78" s="1"/>
      <c r="H78" s="1"/>
      <c r="I78" s="1"/>
      <c r="J78" s="1"/>
      <c r="K78" s="1"/>
      <c r="L78" s="1"/>
      <c r="M78" s="1"/>
      <c r="N78" s="1"/>
      <c r="O78" s="1"/>
      <c r="P78" s="1"/>
      <c r="Q78" s="1"/>
      <c r="R78" s="1"/>
      <c r="S78" s="1"/>
      <c r="T78" s="1"/>
      <c r="U78" s="1"/>
      <c r="V78" s="1"/>
      <c r="W78" s="1"/>
      <c r="X78" s="1"/>
      <c r="Y78" s="1"/>
      <c r="Z78" s="1"/>
    </row>
    <row r="79" spans="1:26" ht="15.75" customHeight="1">
      <c r="A79" s="112"/>
      <c r="B79" s="112"/>
      <c r="C79" s="112"/>
      <c r="D79" s="112"/>
      <c r="E79" s="112"/>
      <c r="F79" s="112"/>
      <c r="G79" s="1"/>
      <c r="H79" s="1"/>
      <c r="I79" s="1"/>
      <c r="J79" s="1"/>
      <c r="K79" s="1"/>
      <c r="L79" s="1"/>
      <c r="M79" s="1"/>
      <c r="N79" s="1"/>
      <c r="O79" s="1"/>
      <c r="P79" s="1"/>
      <c r="Q79" s="1"/>
      <c r="R79" s="1"/>
      <c r="S79" s="1"/>
      <c r="T79" s="1"/>
      <c r="U79" s="1"/>
      <c r="V79" s="1"/>
      <c r="W79" s="1"/>
      <c r="X79" s="1"/>
      <c r="Y79" s="1"/>
      <c r="Z79" s="1"/>
    </row>
    <row r="80" spans="1:26" ht="15.75" customHeight="1">
      <c r="A80" s="112"/>
      <c r="B80" s="112"/>
      <c r="C80" s="112"/>
      <c r="D80" s="112"/>
      <c r="E80" s="112"/>
      <c r="F80" s="112"/>
      <c r="G80" s="1"/>
      <c r="H80" s="1"/>
      <c r="I80" s="1"/>
      <c r="J80" s="1"/>
      <c r="K80" s="1"/>
      <c r="L80" s="1"/>
      <c r="M80" s="1"/>
      <c r="N80" s="1"/>
      <c r="O80" s="1"/>
      <c r="P80" s="1"/>
      <c r="Q80" s="1"/>
      <c r="R80" s="1"/>
      <c r="S80" s="1"/>
      <c r="T80" s="1"/>
      <c r="U80" s="1"/>
      <c r="V80" s="1"/>
      <c r="W80" s="1"/>
      <c r="X80" s="1"/>
      <c r="Y80" s="1"/>
      <c r="Z80" s="1"/>
    </row>
    <row r="81" spans="1:26" ht="15.75" customHeight="1">
      <c r="A81" s="112"/>
      <c r="B81" s="112"/>
      <c r="C81" s="112"/>
      <c r="D81" s="112"/>
      <c r="E81" s="112"/>
      <c r="F81" s="112"/>
      <c r="G81" s="1"/>
      <c r="H81" s="1"/>
      <c r="I81" s="1"/>
      <c r="J81" s="1"/>
      <c r="K81" s="1"/>
      <c r="L81" s="1"/>
      <c r="M81" s="1"/>
      <c r="N81" s="1"/>
      <c r="O81" s="1"/>
      <c r="P81" s="1"/>
      <c r="Q81" s="1"/>
      <c r="R81" s="1"/>
      <c r="S81" s="1"/>
      <c r="T81" s="1"/>
      <c r="U81" s="1"/>
      <c r="V81" s="1"/>
      <c r="W81" s="1"/>
      <c r="X81" s="1"/>
      <c r="Y81" s="1"/>
      <c r="Z81" s="1"/>
    </row>
    <row r="82" spans="1:26" ht="15.75" customHeight="1">
      <c r="A82" s="112"/>
      <c r="B82" s="112"/>
      <c r="C82" s="112"/>
      <c r="D82" s="112"/>
      <c r="E82" s="112"/>
      <c r="F82" s="112"/>
      <c r="G82" s="1"/>
      <c r="H82" s="1"/>
      <c r="I82" s="1"/>
      <c r="J82" s="1"/>
      <c r="K82" s="1"/>
      <c r="L82" s="1"/>
      <c r="M82" s="1"/>
      <c r="N82" s="1"/>
      <c r="O82" s="1"/>
      <c r="P82" s="1"/>
      <c r="Q82" s="1"/>
      <c r="R82" s="1"/>
      <c r="S82" s="1"/>
      <c r="T82" s="1"/>
      <c r="U82" s="1"/>
      <c r="V82" s="1"/>
      <c r="W82" s="1"/>
      <c r="X82" s="1"/>
      <c r="Y82" s="1"/>
      <c r="Z82" s="1"/>
    </row>
    <row r="83" spans="1:26" ht="15.75" customHeight="1">
      <c r="A83" s="112"/>
      <c r="B83" s="112"/>
      <c r="C83" s="112"/>
      <c r="D83" s="112"/>
      <c r="E83" s="112"/>
      <c r="F83" s="112"/>
      <c r="G83" s="1"/>
      <c r="H83" s="1"/>
      <c r="I83" s="1"/>
      <c r="J83" s="1"/>
      <c r="K83" s="1"/>
      <c r="L83" s="1"/>
      <c r="M83" s="1"/>
      <c r="N83" s="1"/>
      <c r="O83" s="1"/>
      <c r="P83" s="1"/>
      <c r="Q83" s="1"/>
      <c r="R83" s="1"/>
      <c r="S83" s="1"/>
      <c r="T83" s="1"/>
      <c r="U83" s="1"/>
      <c r="V83" s="1"/>
      <c r="W83" s="1"/>
      <c r="X83" s="1"/>
      <c r="Y83" s="1"/>
      <c r="Z83" s="1"/>
    </row>
    <row r="84" spans="1:26" ht="15.75" customHeight="1">
      <c r="A84" s="112"/>
      <c r="B84" s="112"/>
      <c r="C84" s="112"/>
      <c r="D84" s="112"/>
      <c r="E84" s="112"/>
      <c r="F84" s="112"/>
      <c r="G84" s="1"/>
      <c r="H84" s="1"/>
      <c r="I84" s="1"/>
      <c r="J84" s="1"/>
      <c r="K84" s="1"/>
      <c r="L84" s="1"/>
      <c r="M84" s="1"/>
      <c r="N84" s="1"/>
      <c r="O84" s="1"/>
      <c r="P84" s="1"/>
      <c r="Q84" s="1"/>
      <c r="R84" s="1"/>
      <c r="S84" s="1"/>
      <c r="T84" s="1"/>
      <c r="U84" s="1"/>
      <c r="V84" s="1"/>
      <c r="W84" s="1"/>
      <c r="X84" s="1"/>
      <c r="Y84" s="1"/>
      <c r="Z84" s="1"/>
    </row>
    <row r="85" spans="1:26" ht="15.75" customHeight="1">
      <c r="A85" s="112"/>
      <c r="B85" s="112"/>
      <c r="C85" s="112"/>
      <c r="D85" s="112"/>
      <c r="E85" s="112"/>
      <c r="F85" s="112"/>
      <c r="G85" s="1"/>
      <c r="H85" s="1"/>
      <c r="I85" s="1"/>
      <c r="J85" s="1"/>
      <c r="K85" s="1"/>
      <c r="L85" s="1"/>
      <c r="M85" s="1"/>
      <c r="N85" s="1"/>
      <c r="O85" s="1"/>
      <c r="P85" s="1"/>
      <c r="Q85" s="1"/>
      <c r="R85" s="1"/>
      <c r="S85" s="1"/>
      <c r="T85" s="1"/>
      <c r="U85" s="1"/>
      <c r="V85" s="1"/>
      <c r="W85" s="1"/>
      <c r="X85" s="1"/>
      <c r="Y85" s="1"/>
      <c r="Z85" s="1"/>
    </row>
    <row r="86" spans="1:26" ht="15.75" customHeight="1">
      <c r="A86" s="112"/>
      <c r="B86" s="112"/>
      <c r="C86" s="112"/>
      <c r="D86" s="112"/>
      <c r="E86" s="112"/>
      <c r="F86" s="112"/>
      <c r="G86" s="1"/>
      <c r="H86" s="1"/>
      <c r="I86" s="1"/>
      <c r="J86" s="1"/>
      <c r="K86" s="1"/>
      <c r="L86" s="1"/>
      <c r="M86" s="1"/>
      <c r="N86" s="1"/>
      <c r="O86" s="1"/>
      <c r="P86" s="1"/>
      <c r="Q86" s="1"/>
      <c r="R86" s="1"/>
      <c r="S86" s="1"/>
      <c r="T86" s="1"/>
      <c r="U86" s="1"/>
      <c r="V86" s="1"/>
      <c r="W86" s="1"/>
      <c r="X86" s="1"/>
      <c r="Y86" s="1"/>
      <c r="Z86" s="1"/>
    </row>
    <row r="87" spans="1:26" ht="15.75" customHeight="1">
      <c r="A87" s="112"/>
      <c r="B87" s="112"/>
      <c r="C87" s="112"/>
      <c r="D87" s="112"/>
      <c r="E87" s="112"/>
      <c r="F87" s="112"/>
      <c r="G87" s="1"/>
      <c r="H87" s="1"/>
      <c r="I87" s="1"/>
      <c r="J87" s="1"/>
      <c r="K87" s="1"/>
      <c r="L87" s="1"/>
      <c r="M87" s="1"/>
      <c r="N87" s="1"/>
      <c r="O87" s="1"/>
      <c r="P87" s="1"/>
      <c r="Q87" s="1"/>
      <c r="R87" s="1"/>
      <c r="S87" s="1"/>
      <c r="T87" s="1"/>
      <c r="U87" s="1"/>
      <c r="V87" s="1"/>
      <c r="W87" s="1"/>
      <c r="X87" s="1"/>
      <c r="Y87" s="1"/>
      <c r="Z87" s="1"/>
    </row>
    <row r="88" spans="1:26" ht="15.75" customHeight="1">
      <c r="A88" s="112"/>
      <c r="B88" s="112"/>
      <c r="C88" s="112"/>
      <c r="D88" s="112"/>
      <c r="E88" s="112"/>
      <c r="F88" s="112"/>
      <c r="G88" s="1"/>
      <c r="H88" s="1"/>
      <c r="I88" s="1"/>
      <c r="J88" s="1"/>
      <c r="K88" s="1"/>
      <c r="L88" s="1"/>
      <c r="M88" s="1"/>
      <c r="N88" s="1"/>
      <c r="O88" s="1"/>
      <c r="P88" s="1"/>
      <c r="Q88" s="1"/>
      <c r="R88" s="1"/>
      <c r="S88" s="1"/>
      <c r="T88" s="1"/>
      <c r="U88" s="1"/>
      <c r="V88" s="1"/>
      <c r="W88" s="1"/>
      <c r="X88" s="1"/>
      <c r="Y88" s="1"/>
      <c r="Z88" s="1"/>
    </row>
    <row r="89" spans="1:26" ht="15.75" customHeight="1">
      <c r="A89" s="112"/>
      <c r="B89" s="112"/>
      <c r="C89" s="112"/>
      <c r="D89" s="112"/>
      <c r="E89" s="112"/>
      <c r="F89" s="112"/>
      <c r="G89" s="1"/>
      <c r="H89" s="1"/>
      <c r="I89" s="1"/>
      <c r="J89" s="1"/>
      <c r="K89" s="1"/>
      <c r="L89" s="1"/>
      <c r="M89" s="1"/>
      <c r="N89" s="1"/>
      <c r="O89" s="1"/>
      <c r="P89" s="1"/>
      <c r="Q89" s="1"/>
      <c r="R89" s="1"/>
      <c r="S89" s="1"/>
      <c r="T89" s="1"/>
      <c r="U89" s="1"/>
      <c r="V89" s="1"/>
      <c r="W89" s="1"/>
      <c r="X89" s="1"/>
      <c r="Y89" s="1"/>
      <c r="Z89" s="1"/>
    </row>
    <row r="90" spans="1:26" ht="15.75" customHeight="1">
      <c r="A90" s="112"/>
      <c r="B90" s="112"/>
      <c r="C90" s="112"/>
      <c r="D90" s="112"/>
      <c r="E90" s="112"/>
      <c r="F90" s="112"/>
      <c r="G90" s="1"/>
      <c r="H90" s="1"/>
      <c r="I90" s="1"/>
      <c r="J90" s="1"/>
      <c r="K90" s="1"/>
      <c r="L90" s="1"/>
      <c r="M90" s="1"/>
      <c r="N90" s="1"/>
      <c r="O90" s="1"/>
      <c r="P90" s="1"/>
      <c r="Q90" s="1"/>
      <c r="R90" s="1"/>
      <c r="S90" s="1"/>
      <c r="T90" s="1"/>
      <c r="U90" s="1"/>
      <c r="V90" s="1"/>
      <c r="W90" s="1"/>
      <c r="X90" s="1"/>
      <c r="Y90" s="1"/>
      <c r="Z90" s="1"/>
    </row>
    <row r="91" spans="1:26" ht="15.75" customHeight="1">
      <c r="A91" s="112"/>
      <c r="B91" s="112"/>
      <c r="C91" s="112"/>
      <c r="D91" s="112"/>
      <c r="E91" s="112"/>
      <c r="F91" s="112"/>
      <c r="G91" s="1"/>
      <c r="H91" s="1"/>
      <c r="I91" s="1"/>
      <c r="J91" s="1"/>
      <c r="K91" s="1"/>
      <c r="L91" s="1"/>
      <c r="M91" s="1"/>
      <c r="N91" s="1"/>
      <c r="O91" s="1"/>
      <c r="P91" s="1"/>
      <c r="Q91" s="1"/>
      <c r="R91" s="1"/>
      <c r="S91" s="1"/>
      <c r="T91" s="1"/>
      <c r="U91" s="1"/>
      <c r="V91" s="1"/>
      <c r="W91" s="1"/>
      <c r="X91" s="1"/>
      <c r="Y91" s="1"/>
      <c r="Z91" s="1"/>
    </row>
    <row r="92" spans="1:26" ht="15.75" customHeight="1">
      <c r="A92" s="112"/>
      <c r="B92" s="112"/>
      <c r="C92" s="112"/>
      <c r="D92" s="112"/>
      <c r="E92" s="112"/>
      <c r="F92" s="112"/>
      <c r="G92" s="1"/>
      <c r="H92" s="1"/>
      <c r="I92" s="1"/>
      <c r="J92" s="1"/>
      <c r="K92" s="1"/>
      <c r="L92" s="1"/>
      <c r="M92" s="1"/>
      <c r="N92" s="1"/>
      <c r="O92" s="1"/>
      <c r="P92" s="1"/>
      <c r="Q92" s="1"/>
      <c r="R92" s="1"/>
      <c r="S92" s="1"/>
      <c r="T92" s="1"/>
      <c r="U92" s="1"/>
      <c r="V92" s="1"/>
      <c r="W92" s="1"/>
      <c r="X92" s="1"/>
      <c r="Y92" s="1"/>
      <c r="Z92" s="1"/>
    </row>
    <row r="93" spans="1:26" ht="15.75" customHeight="1">
      <c r="A93" s="112"/>
      <c r="B93" s="112"/>
      <c r="C93" s="112"/>
      <c r="D93" s="112"/>
      <c r="E93" s="112"/>
      <c r="F93" s="112"/>
      <c r="G93" s="1"/>
      <c r="H93" s="1"/>
      <c r="I93" s="1"/>
      <c r="J93" s="1"/>
      <c r="K93" s="1"/>
      <c r="L93" s="1"/>
      <c r="M93" s="1"/>
      <c r="N93" s="1"/>
      <c r="O93" s="1"/>
      <c r="P93" s="1"/>
      <c r="Q93" s="1"/>
      <c r="R93" s="1"/>
      <c r="S93" s="1"/>
      <c r="T93" s="1"/>
      <c r="U93" s="1"/>
      <c r="V93" s="1"/>
      <c r="W93" s="1"/>
      <c r="X93" s="1"/>
      <c r="Y93" s="1"/>
      <c r="Z93" s="1"/>
    </row>
    <row r="94" spans="1:26" ht="15.75" customHeight="1">
      <c r="A94" s="112"/>
      <c r="B94" s="112"/>
      <c r="C94" s="112"/>
      <c r="D94" s="112"/>
      <c r="E94" s="112"/>
      <c r="F94" s="112"/>
      <c r="G94" s="1"/>
      <c r="H94" s="1"/>
      <c r="I94" s="1"/>
      <c r="J94" s="1"/>
      <c r="K94" s="1"/>
      <c r="L94" s="1"/>
      <c r="M94" s="1"/>
      <c r="N94" s="1"/>
      <c r="O94" s="1"/>
      <c r="P94" s="1"/>
      <c r="Q94" s="1"/>
      <c r="R94" s="1"/>
      <c r="S94" s="1"/>
      <c r="T94" s="1"/>
      <c r="U94" s="1"/>
      <c r="V94" s="1"/>
      <c r="W94" s="1"/>
      <c r="X94" s="1"/>
      <c r="Y94" s="1"/>
      <c r="Z94" s="1"/>
    </row>
    <row r="95" spans="1:26" ht="15.75" customHeight="1">
      <c r="A95" s="112"/>
      <c r="B95" s="112"/>
      <c r="C95" s="112"/>
      <c r="D95" s="112"/>
      <c r="E95" s="112"/>
      <c r="F95" s="112"/>
      <c r="G95" s="1"/>
      <c r="H95" s="1"/>
      <c r="I95" s="1"/>
      <c r="J95" s="1"/>
      <c r="K95" s="1"/>
      <c r="L95" s="1"/>
      <c r="M95" s="1"/>
      <c r="N95" s="1"/>
      <c r="O95" s="1"/>
      <c r="P95" s="1"/>
      <c r="Q95" s="1"/>
      <c r="R95" s="1"/>
      <c r="S95" s="1"/>
      <c r="T95" s="1"/>
      <c r="U95" s="1"/>
      <c r="V95" s="1"/>
      <c r="W95" s="1"/>
      <c r="X95" s="1"/>
      <c r="Y95" s="1"/>
      <c r="Z95" s="1"/>
    </row>
    <row r="96" spans="1:26" ht="15.75" customHeight="1">
      <c r="A96" s="112"/>
      <c r="B96" s="112"/>
      <c r="C96" s="112"/>
      <c r="D96" s="112"/>
      <c r="E96" s="112"/>
      <c r="F96" s="112"/>
      <c r="G96" s="1"/>
      <c r="H96" s="1"/>
      <c r="I96" s="1"/>
      <c r="J96" s="1"/>
      <c r="K96" s="1"/>
      <c r="L96" s="1"/>
      <c r="M96" s="1"/>
      <c r="N96" s="1"/>
      <c r="O96" s="1"/>
      <c r="P96" s="1"/>
      <c r="Q96" s="1"/>
      <c r="R96" s="1"/>
      <c r="S96" s="1"/>
      <c r="T96" s="1"/>
      <c r="U96" s="1"/>
      <c r="V96" s="1"/>
      <c r="W96" s="1"/>
      <c r="X96" s="1"/>
      <c r="Y96" s="1"/>
      <c r="Z96" s="1"/>
    </row>
    <row r="97" spans="1:26" ht="15.75" customHeight="1">
      <c r="A97" s="112"/>
      <c r="B97" s="112"/>
      <c r="C97" s="112"/>
      <c r="D97" s="112"/>
      <c r="E97" s="112"/>
      <c r="F97" s="112"/>
      <c r="G97" s="1"/>
      <c r="H97" s="1"/>
      <c r="I97" s="1"/>
      <c r="J97" s="1"/>
      <c r="K97" s="1"/>
      <c r="L97" s="1"/>
      <c r="M97" s="1"/>
      <c r="N97" s="1"/>
      <c r="O97" s="1"/>
      <c r="P97" s="1"/>
      <c r="Q97" s="1"/>
      <c r="R97" s="1"/>
      <c r="S97" s="1"/>
      <c r="T97" s="1"/>
      <c r="U97" s="1"/>
      <c r="V97" s="1"/>
      <c r="W97" s="1"/>
      <c r="X97" s="1"/>
      <c r="Y97" s="1"/>
      <c r="Z97" s="1"/>
    </row>
    <row r="98" spans="1:26" ht="15.75" customHeight="1">
      <c r="A98" s="112"/>
      <c r="B98" s="112"/>
      <c r="C98" s="112"/>
      <c r="D98" s="112"/>
      <c r="E98" s="112"/>
      <c r="F98" s="112"/>
      <c r="G98" s="1"/>
      <c r="H98" s="1"/>
      <c r="I98" s="1"/>
      <c r="J98" s="1"/>
      <c r="K98" s="1"/>
      <c r="L98" s="1"/>
      <c r="M98" s="1"/>
      <c r="N98" s="1"/>
      <c r="O98" s="1"/>
      <c r="P98" s="1"/>
      <c r="Q98" s="1"/>
      <c r="R98" s="1"/>
      <c r="S98" s="1"/>
      <c r="T98" s="1"/>
      <c r="U98" s="1"/>
      <c r="V98" s="1"/>
      <c r="W98" s="1"/>
      <c r="X98" s="1"/>
      <c r="Y98" s="1"/>
      <c r="Z98" s="1"/>
    </row>
    <row r="99" spans="1:26" ht="15.75" customHeight="1">
      <c r="A99" s="112"/>
      <c r="B99" s="112"/>
      <c r="C99" s="112"/>
      <c r="D99" s="112"/>
      <c r="E99" s="112"/>
      <c r="F99" s="112"/>
      <c r="G99" s="1"/>
      <c r="H99" s="1"/>
      <c r="I99" s="1"/>
      <c r="J99" s="1"/>
      <c r="K99" s="1"/>
      <c r="L99" s="1"/>
      <c r="M99" s="1"/>
      <c r="N99" s="1"/>
      <c r="O99" s="1"/>
      <c r="P99" s="1"/>
      <c r="Q99" s="1"/>
      <c r="R99" s="1"/>
      <c r="S99" s="1"/>
      <c r="T99" s="1"/>
      <c r="U99" s="1"/>
      <c r="V99" s="1"/>
      <c r="W99" s="1"/>
      <c r="X99" s="1"/>
      <c r="Y99" s="1"/>
      <c r="Z99" s="1"/>
    </row>
    <row r="100" spans="1:26" ht="15.75" customHeight="1">
      <c r="A100" s="112"/>
      <c r="B100" s="112"/>
      <c r="C100" s="112"/>
      <c r="D100" s="112"/>
      <c r="E100" s="112"/>
      <c r="F100" s="112"/>
      <c r="G100" s="1"/>
      <c r="H100" s="1"/>
      <c r="I100" s="1"/>
      <c r="J100" s="1"/>
      <c r="K100" s="1"/>
      <c r="L100" s="1"/>
      <c r="M100" s="1"/>
      <c r="N100" s="1"/>
      <c r="O100" s="1"/>
      <c r="P100" s="1"/>
      <c r="Q100" s="1"/>
      <c r="R100" s="1"/>
      <c r="S100" s="1"/>
      <c r="T100" s="1"/>
      <c r="U100" s="1"/>
      <c r="V100" s="1"/>
      <c r="W100" s="1"/>
      <c r="X100" s="1"/>
      <c r="Y100" s="1"/>
      <c r="Z100" s="1"/>
    </row>
    <row r="101" spans="1:26" ht="15.75" customHeight="1">
      <c r="A101" s="112"/>
      <c r="B101" s="112"/>
      <c r="C101" s="112"/>
      <c r="D101" s="112"/>
      <c r="E101" s="112"/>
      <c r="F101" s="112"/>
      <c r="G101" s="1"/>
      <c r="H101" s="1"/>
      <c r="I101" s="1"/>
      <c r="J101" s="1"/>
      <c r="K101" s="1"/>
      <c r="L101" s="1"/>
      <c r="M101" s="1"/>
      <c r="N101" s="1"/>
      <c r="O101" s="1"/>
      <c r="P101" s="1"/>
      <c r="Q101" s="1"/>
      <c r="R101" s="1"/>
      <c r="S101" s="1"/>
      <c r="T101" s="1"/>
      <c r="U101" s="1"/>
      <c r="V101" s="1"/>
      <c r="W101" s="1"/>
      <c r="X101" s="1"/>
      <c r="Y101" s="1"/>
      <c r="Z101" s="1"/>
    </row>
    <row r="102" spans="1:26" ht="15.75" customHeight="1">
      <c r="A102" s="112"/>
      <c r="B102" s="112"/>
      <c r="C102" s="112"/>
      <c r="D102" s="112"/>
      <c r="E102" s="112"/>
      <c r="F102" s="112"/>
      <c r="G102" s="1"/>
      <c r="H102" s="1"/>
      <c r="I102" s="1"/>
      <c r="J102" s="1"/>
      <c r="K102" s="1"/>
      <c r="L102" s="1"/>
      <c r="M102" s="1"/>
      <c r="N102" s="1"/>
      <c r="O102" s="1"/>
      <c r="P102" s="1"/>
      <c r="Q102" s="1"/>
      <c r="R102" s="1"/>
      <c r="S102" s="1"/>
      <c r="T102" s="1"/>
      <c r="U102" s="1"/>
      <c r="V102" s="1"/>
      <c r="W102" s="1"/>
      <c r="X102" s="1"/>
      <c r="Y102" s="1"/>
      <c r="Z102" s="1"/>
    </row>
    <row r="103" spans="1:26" ht="15.75" customHeight="1">
      <c r="A103" s="112"/>
      <c r="B103" s="112"/>
      <c r="C103" s="112"/>
      <c r="D103" s="112"/>
      <c r="E103" s="112"/>
      <c r="F103" s="112"/>
      <c r="G103" s="1"/>
      <c r="H103" s="1"/>
      <c r="I103" s="1"/>
      <c r="J103" s="1"/>
      <c r="K103" s="1"/>
      <c r="L103" s="1"/>
      <c r="M103" s="1"/>
      <c r="N103" s="1"/>
      <c r="O103" s="1"/>
      <c r="P103" s="1"/>
      <c r="Q103" s="1"/>
      <c r="R103" s="1"/>
      <c r="S103" s="1"/>
      <c r="T103" s="1"/>
      <c r="U103" s="1"/>
      <c r="V103" s="1"/>
      <c r="W103" s="1"/>
      <c r="X103" s="1"/>
      <c r="Y103" s="1"/>
      <c r="Z103" s="1"/>
    </row>
    <row r="104" spans="1:26" ht="15.75" customHeight="1">
      <c r="A104" s="112"/>
      <c r="B104" s="112"/>
      <c r="C104" s="112"/>
      <c r="D104" s="112"/>
      <c r="E104" s="112"/>
      <c r="F104" s="112"/>
      <c r="G104" s="1"/>
      <c r="H104" s="1"/>
      <c r="I104" s="1"/>
      <c r="J104" s="1"/>
      <c r="K104" s="1"/>
      <c r="L104" s="1"/>
      <c r="M104" s="1"/>
      <c r="N104" s="1"/>
      <c r="O104" s="1"/>
      <c r="P104" s="1"/>
      <c r="Q104" s="1"/>
      <c r="R104" s="1"/>
      <c r="S104" s="1"/>
      <c r="T104" s="1"/>
      <c r="U104" s="1"/>
      <c r="V104" s="1"/>
      <c r="W104" s="1"/>
      <c r="X104" s="1"/>
      <c r="Y104" s="1"/>
      <c r="Z104" s="1"/>
    </row>
    <row r="105" spans="1:26" ht="15.75" customHeight="1">
      <c r="A105" s="112"/>
      <c r="B105" s="112"/>
      <c r="C105" s="112"/>
      <c r="D105" s="112"/>
      <c r="E105" s="112"/>
      <c r="F105" s="112"/>
      <c r="G105" s="1"/>
      <c r="H105" s="1"/>
      <c r="I105" s="1"/>
      <c r="J105" s="1"/>
      <c r="K105" s="1"/>
      <c r="L105" s="1"/>
      <c r="M105" s="1"/>
      <c r="N105" s="1"/>
      <c r="O105" s="1"/>
      <c r="P105" s="1"/>
      <c r="Q105" s="1"/>
      <c r="R105" s="1"/>
      <c r="S105" s="1"/>
      <c r="T105" s="1"/>
      <c r="U105" s="1"/>
      <c r="V105" s="1"/>
      <c r="W105" s="1"/>
      <c r="X105" s="1"/>
      <c r="Y105" s="1"/>
      <c r="Z105" s="1"/>
    </row>
    <row r="106" spans="1:26" ht="15.75" customHeight="1">
      <c r="A106" s="112"/>
      <c r="B106" s="112"/>
      <c r="C106" s="112"/>
      <c r="D106" s="112"/>
      <c r="E106" s="112"/>
      <c r="F106" s="112"/>
      <c r="G106" s="1"/>
      <c r="H106" s="1"/>
      <c r="I106" s="1"/>
      <c r="J106" s="1"/>
      <c r="K106" s="1"/>
      <c r="L106" s="1"/>
      <c r="M106" s="1"/>
      <c r="N106" s="1"/>
      <c r="O106" s="1"/>
      <c r="P106" s="1"/>
      <c r="Q106" s="1"/>
      <c r="R106" s="1"/>
      <c r="S106" s="1"/>
      <c r="T106" s="1"/>
      <c r="U106" s="1"/>
      <c r="V106" s="1"/>
      <c r="W106" s="1"/>
      <c r="X106" s="1"/>
      <c r="Y106" s="1"/>
      <c r="Z106" s="1"/>
    </row>
    <row r="107" spans="1:26" ht="15.75" customHeight="1">
      <c r="A107" s="112"/>
      <c r="B107" s="112"/>
      <c r="C107" s="112"/>
      <c r="D107" s="112"/>
      <c r="E107" s="112"/>
      <c r="F107" s="112"/>
      <c r="G107" s="1"/>
      <c r="H107" s="1"/>
      <c r="I107" s="1"/>
      <c r="J107" s="1"/>
      <c r="K107" s="1"/>
      <c r="L107" s="1"/>
      <c r="M107" s="1"/>
      <c r="N107" s="1"/>
      <c r="O107" s="1"/>
      <c r="P107" s="1"/>
      <c r="Q107" s="1"/>
      <c r="R107" s="1"/>
      <c r="S107" s="1"/>
      <c r="T107" s="1"/>
      <c r="U107" s="1"/>
      <c r="V107" s="1"/>
      <c r="W107" s="1"/>
      <c r="X107" s="1"/>
      <c r="Y107" s="1"/>
      <c r="Z107" s="1"/>
    </row>
    <row r="108" spans="1:26" ht="15.75" customHeight="1">
      <c r="A108" s="112"/>
      <c r="B108" s="112"/>
      <c r="C108" s="112"/>
      <c r="D108" s="112"/>
      <c r="E108" s="112"/>
      <c r="F108" s="112"/>
      <c r="G108" s="1"/>
      <c r="H108" s="1"/>
      <c r="I108" s="1"/>
      <c r="J108" s="1"/>
      <c r="K108" s="1"/>
      <c r="L108" s="1"/>
      <c r="M108" s="1"/>
      <c r="N108" s="1"/>
      <c r="O108" s="1"/>
      <c r="P108" s="1"/>
      <c r="Q108" s="1"/>
      <c r="R108" s="1"/>
      <c r="S108" s="1"/>
      <c r="T108" s="1"/>
      <c r="U108" s="1"/>
      <c r="V108" s="1"/>
      <c r="W108" s="1"/>
      <c r="X108" s="1"/>
      <c r="Y108" s="1"/>
      <c r="Z108" s="1"/>
    </row>
    <row r="109" spans="1:26" ht="15.75" customHeight="1">
      <c r="A109" s="112"/>
      <c r="B109" s="112"/>
      <c r="C109" s="112"/>
      <c r="D109" s="112"/>
      <c r="E109" s="112"/>
      <c r="F109" s="112"/>
      <c r="G109" s="1"/>
      <c r="H109" s="1"/>
      <c r="I109" s="1"/>
      <c r="J109" s="1"/>
      <c r="K109" s="1"/>
      <c r="L109" s="1"/>
      <c r="M109" s="1"/>
      <c r="N109" s="1"/>
      <c r="O109" s="1"/>
      <c r="P109" s="1"/>
      <c r="Q109" s="1"/>
      <c r="R109" s="1"/>
      <c r="S109" s="1"/>
      <c r="T109" s="1"/>
      <c r="U109" s="1"/>
      <c r="V109" s="1"/>
      <c r="W109" s="1"/>
      <c r="X109" s="1"/>
      <c r="Y109" s="1"/>
      <c r="Z109" s="1"/>
    </row>
    <row r="110" spans="1:26" ht="15.75" customHeight="1">
      <c r="A110" s="112"/>
      <c r="B110" s="112"/>
      <c r="C110" s="112"/>
      <c r="D110" s="112"/>
      <c r="E110" s="112"/>
      <c r="F110" s="112"/>
      <c r="G110" s="1"/>
      <c r="H110" s="1"/>
      <c r="I110" s="1"/>
      <c r="J110" s="1"/>
      <c r="K110" s="1"/>
      <c r="L110" s="1"/>
      <c r="M110" s="1"/>
      <c r="N110" s="1"/>
      <c r="O110" s="1"/>
      <c r="P110" s="1"/>
      <c r="Q110" s="1"/>
      <c r="R110" s="1"/>
      <c r="S110" s="1"/>
      <c r="T110" s="1"/>
      <c r="U110" s="1"/>
      <c r="V110" s="1"/>
      <c r="W110" s="1"/>
      <c r="X110" s="1"/>
      <c r="Y110" s="1"/>
      <c r="Z110" s="1"/>
    </row>
    <row r="111" spans="1:26" ht="15.75" customHeight="1">
      <c r="A111" s="112"/>
      <c r="B111" s="112"/>
      <c r="C111" s="112"/>
      <c r="D111" s="112"/>
      <c r="E111" s="112"/>
      <c r="F111" s="112"/>
      <c r="G111" s="1"/>
      <c r="H111" s="1"/>
      <c r="I111" s="1"/>
      <c r="J111" s="1"/>
      <c r="K111" s="1"/>
      <c r="L111" s="1"/>
      <c r="M111" s="1"/>
      <c r="N111" s="1"/>
      <c r="O111" s="1"/>
      <c r="P111" s="1"/>
      <c r="Q111" s="1"/>
      <c r="R111" s="1"/>
      <c r="S111" s="1"/>
      <c r="T111" s="1"/>
      <c r="U111" s="1"/>
      <c r="V111" s="1"/>
      <c r="W111" s="1"/>
      <c r="X111" s="1"/>
      <c r="Y111" s="1"/>
      <c r="Z111" s="1"/>
    </row>
    <row r="112" spans="1:26" ht="15.75" customHeight="1">
      <c r="A112" s="112"/>
      <c r="B112" s="112"/>
      <c r="C112" s="112"/>
      <c r="D112" s="112"/>
      <c r="E112" s="112"/>
      <c r="F112" s="112"/>
      <c r="G112" s="1"/>
      <c r="H112" s="1"/>
      <c r="I112" s="1"/>
      <c r="J112" s="1"/>
      <c r="K112" s="1"/>
      <c r="L112" s="1"/>
      <c r="M112" s="1"/>
      <c r="N112" s="1"/>
      <c r="O112" s="1"/>
      <c r="P112" s="1"/>
      <c r="Q112" s="1"/>
      <c r="R112" s="1"/>
      <c r="S112" s="1"/>
      <c r="T112" s="1"/>
      <c r="U112" s="1"/>
      <c r="V112" s="1"/>
      <c r="W112" s="1"/>
      <c r="X112" s="1"/>
      <c r="Y112" s="1"/>
      <c r="Z112" s="1"/>
    </row>
    <row r="113" spans="1:26" ht="15.75" customHeight="1">
      <c r="A113" s="112"/>
      <c r="B113" s="112"/>
      <c r="C113" s="112"/>
      <c r="D113" s="112"/>
      <c r="E113" s="112"/>
      <c r="F113" s="112"/>
      <c r="G113" s="1"/>
      <c r="H113" s="1"/>
      <c r="I113" s="1"/>
      <c r="J113" s="1"/>
      <c r="K113" s="1"/>
      <c r="L113" s="1"/>
      <c r="M113" s="1"/>
      <c r="N113" s="1"/>
      <c r="O113" s="1"/>
      <c r="P113" s="1"/>
      <c r="Q113" s="1"/>
      <c r="R113" s="1"/>
      <c r="S113" s="1"/>
      <c r="T113" s="1"/>
      <c r="U113" s="1"/>
      <c r="V113" s="1"/>
      <c r="W113" s="1"/>
      <c r="X113" s="1"/>
      <c r="Y113" s="1"/>
      <c r="Z113" s="1"/>
    </row>
    <row r="114" spans="1:26" ht="15.75" customHeight="1">
      <c r="A114" s="112"/>
      <c r="B114" s="112"/>
      <c r="C114" s="112"/>
      <c r="D114" s="112"/>
      <c r="E114" s="112"/>
      <c r="F114" s="112"/>
      <c r="G114" s="1"/>
      <c r="H114" s="1"/>
      <c r="I114" s="1"/>
      <c r="J114" s="1"/>
      <c r="K114" s="1"/>
      <c r="L114" s="1"/>
      <c r="M114" s="1"/>
      <c r="N114" s="1"/>
      <c r="O114" s="1"/>
      <c r="P114" s="1"/>
      <c r="Q114" s="1"/>
      <c r="R114" s="1"/>
      <c r="S114" s="1"/>
      <c r="T114" s="1"/>
      <c r="U114" s="1"/>
      <c r="V114" s="1"/>
      <c r="W114" s="1"/>
      <c r="X114" s="1"/>
      <c r="Y114" s="1"/>
      <c r="Z114" s="1"/>
    </row>
    <row r="115" spans="1:26" ht="15.75" customHeight="1">
      <c r="A115" s="112"/>
      <c r="B115" s="112"/>
      <c r="C115" s="112"/>
      <c r="D115" s="112"/>
      <c r="E115" s="112"/>
      <c r="F115" s="112"/>
      <c r="G115" s="1"/>
      <c r="H115" s="1"/>
      <c r="I115" s="1"/>
      <c r="J115" s="1"/>
      <c r="K115" s="1"/>
      <c r="L115" s="1"/>
      <c r="M115" s="1"/>
      <c r="N115" s="1"/>
      <c r="O115" s="1"/>
      <c r="P115" s="1"/>
      <c r="Q115" s="1"/>
      <c r="R115" s="1"/>
      <c r="S115" s="1"/>
      <c r="T115" s="1"/>
      <c r="U115" s="1"/>
      <c r="V115" s="1"/>
      <c r="W115" s="1"/>
      <c r="X115" s="1"/>
      <c r="Y115" s="1"/>
      <c r="Z115" s="1"/>
    </row>
    <row r="116" spans="1:26" ht="15.75" customHeight="1">
      <c r="A116" s="112"/>
      <c r="B116" s="112"/>
      <c r="C116" s="112"/>
      <c r="D116" s="112"/>
      <c r="E116" s="112"/>
      <c r="F116" s="112"/>
      <c r="G116" s="1"/>
      <c r="H116" s="1"/>
      <c r="I116" s="1"/>
      <c r="J116" s="1"/>
      <c r="K116" s="1"/>
      <c r="L116" s="1"/>
      <c r="M116" s="1"/>
      <c r="N116" s="1"/>
      <c r="O116" s="1"/>
      <c r="P116" s="1"/>
      <c r="Q116" s="1"/>
      <c r="R116" s="1"/>
      <c r="S116" s="1"/>
      <c r="T116" s="1"/>
      <c r="U116" s="1"/>
      <c r="V116" s="1"/>
      <c r="W116" s="1"/>
      <c r="X116" s="1"/>
      <c r="Y116" s="1"/>
      <c r="Z116" s="1"/>
    </row>
    <row r="117" spans="1:26" ht="15.75" customHeight="1">
      <c r="A117" s="112"/>
      <c r="B117" s="112"/>
      <c r="C117" s="112"/>
      <c r="D117" s="112"/>
      <c r="E117" s="112"/>
      <c r="F117" s="112"/>
      <c r="G117" s="1"/>
      <c r="H117" s="1"/>
      <c r="I117" s="1"/>
      <c r="J117" s="1"/>
      <c r="K117" s="1"/>
      <c r="L117" s="1"/>
      <c r="M117" s="1"/>
      <c r="N117" s="1"/>
      <c r="O117" s="1"/>
      <c r="P117" s="1"/>
      <c r="Q117" s="1"/>
      <c r="R117" s="1"/>
      <c r="S117" s="1"/>
      <c r="T117" s="1"/>
      <c r="U117" s="1"/>
      <c r="V117" s="1"/>
      <c r="W117" s="1"/>
      <c r="X117" s="1"/>
      <c r="Y117" s="1"/>
      <c r="Z117" s="1"/>
    </row>
    <row r="118" spans="1:26" ht="15.75" customHeight="1">
      <c r="A118" s="112"/>
      <c r="B118" s="112"/>
      <c r="C118" s="112"/>
      <c r="D118" s="112"/>
      <c r="E118" s="112"/>
      <c r="F118" s="112"/>
      <c r="G118" s="1"/>
      <c r="H118" s="1"/>
      <c r="I118" s="1"/>
      <c r="J118" s="1"/>
      <c r="K118" s="1"/>
      <c r="L118" s="1"/>
      <c r="M118" s="1"/>
      <c r="N118" s="1"/>
      <c r="O118" s="1"/>
      <c r="P118" s="1"/>
      <c r="Q118" s="1"/>
      <c r="R118" s="1"/>
      <c r="S118" s="1"/>
      <c r="T118" s="1"/>
      <c r="U118" s="1"/>
      <c r="V118" s="1"/>
      <c r="W118" s="1"/>
      <c r="X118" s="1"/>
      <c r="Y118" s="1"/>
      <c r="Z118" s="1"/>
    </row>
    <row r="119" spans="1:26" ht="15.75" customHeight="1">
      <c r="A119" s="112"/>
      <c r="B119" s="112"/>
      <c r="C119" s="112"/>
      <c r="D119" s="112"/>
      <c r="E119" s="112"/>
      <c r="F119" s="112"/>
      <c r="G119" s="1"/>
      <c r="H119" s="1"/>
      <c r="I119" s="1"/>
      <c r="J119" s="1"/>
      <c r="K119" s="1"/>
      <c r="L119" s="1"/>
      <c r="M119" s="1"/>
      <c r="N119" s="1"/>
      <c r="O119" s="1"/>
      <c r="P119" s="1"/>
      <c r="Q119" s="1"/>
      <c r="R119" s="1"/>
      <c r="S119" s="1"/>
      <c r="T119" s="1"/>
      <c r="U119" s="1"/>
      <c r="V119" s="1"/>
      <c r="W119" s="1"/>
      <c r="X119" s="1"/>
      <c r="Y119" s="1"/>
      <c r="Z119" s="1"/>
    </row>
    <row r="120" spans="1:26" ht="15.75" customHeight="1">
      <c r="A120" s="112"/>
      <c r="B120" s="112"/>
      <c r="C120" s="112"/>
      <c r="D120" s="112"/>
      <c r="E120" s="112"/>
      <c r="F120" s="112"/>
      <c r="G120" s="1"/>
      <c r="H120" s="1"/>
      <c r="I120" s="1"/>
      <c r="J120" s="1"/>
      <c r="K120" s="1"/>
      <c r="L120" s="1"/>
      <c r="M120" s="1"/>
      <c r="N120" s="1"/>
      <c r="O120" s="1"/>
      <c r="P120" s="1"/>
      <c r="Q120" s="1"/>
      <c r="R120" s="1"/>
      <c r="S120" s="1"/>
      <c r="T120" s="1"/>
      <c r="U120" s="1"/>
      <c r="V120" s="1"/>
      <c r="W120" s="1"/>
      <c r="X120" s="1"/>
      <c r="Y120" s="1"/>
      <c r="Z120" s="1"/>
    </row>
    <row r="121" spans="1:26" ht="15.75" customHeight="1">
      <c r="A121" s="112"/>
      <c r="B121" s="112"/>
      <c r="C121" s="112"/>
      <c r="D121" s="112"/>
      <c r="E121" s="112"/>
      <c r="F121" s="112"/>
      <c r="G121" s="1"/>
      <c r="H121" s="1"/>
      <c r="I121" s="1"/>
      <c r="J121" s="1"/>
      <c r="K121" s="1"/>
      <c r="L121" s="1"/>
      <c r="M121" s="1"/>
      <c r="N121" s="1"/>
      <c r="O121" s="1"/>
      <c r="P121" s="1"/>
      <c r="Q121" s="1"/>
      <c r="R121" s="1"/>
      <c r="S121" s="1"/>
      <c r="T121" s="1"/>
      <c r="U121" s="1"/>
      <c r="V121" s="1"/>
      <c r="W121" s="1"/>
      <c r="X121" s="1"/>
      <c r="Y121" s="1"/>
      <c r="Z121" s="1"/>
    </row>
    <row r="122" spans="1:26" ht="15.75" customHeight="1">
      <c r="A122" s="112"/>
      <c r="B122" s="112"/>
      <c r="C122" s="112"/>
      <c r="D122" s="112"/>
      <c r="E122" s="112"/>
      <c r="F122" s="112"/>
      <c r="G122" s="1"/>
      <c r="H122" s="1"/>
      <c r="I122" s="1"/>
      <c r="J122" s="1"/>
      <c r="K122" s="1"/>
      <c r="L122" s="1"/>
      <c r="M122" s="1"/>
      <c r="N122" s="1"/>
      <c r="O122" s="1"/>
      <c r="P122" s="1"/>
      <c r="Q122" s="1"/>
      <c r="R122" s="1"/>
      <c r="S122" s="1"/>
      <c r="T122" s="1"/>
      <c r="U122" s="1"/>
      <c r="V122" s="1"/>
      <c r="W122" s="1"/>
      <c r="X122" s="1"/>
      <c r="Y122" s="1"/>
      <c r="Z122" s="1"/>
    </row>
    <row r="123" spans="1:26" ht="15.75" customHeight="1">
      <c r="A123" s="112"/>
      <c r="B123" s="112"/>
      <c r="C123" s="112"/>
      <c r="D123" s="112"/>
      <c r="E123" s="112"/>
      <c r="F123" s="112"/>
      <c r="G123" s="1"/>
      <c r="H123" s="1"/>
      <c r="I123" s="1"/>
      <c r="J123" s="1"/>
      <c r="K123" s="1"/>
      <c r="L123" s="1"/>
      <c r="M123" s="1"/>
      <c r="N123" s="1"/>
      <c r="O123" s="1"/>
      <c r="P123" s="1"/>
      <c r="Q123" s="1"/>
      <c r="R123" s="1"/>
      <c r="S123" s="1"/>
      <c r="T123" s="1"/>
      <c r="U123" s="1"/>
      <c r="V123" s="1"/>
      <c r="W123" s="1"/>
      <c r="X123" s="1"/>
      <c r="Y123" s="1"/>
      <c r="Z123" s="1"/>
    </row>
    <row r="124" spans="1:26" ht="15.75" customHeight="1">
      <c r="A124" s="112"/>
      <c r="B124" s="112"/>
      <c r="C124" s="112"/>
      <c r="D124" s="112"/>
      <c r="E124" s="112"/>
      <c r="F124" s="112"/>
      <c r="G124" s="1"/>
      <c r="H124" s="1"/>
      <c r="I124" s="1"/>
      <c r="J124" s="1"/>
      <c r="K124" s="1"/>
      <c r="L124" s="1"/>
      <c r="M124" s="1"/>
      <c r="N124" s="1"/>
      <c r="O124" s="1"/>
      <c r="P124" s="1"/>
      <c r="Q124" s="1"/>
      <c r="R124" s="1"/>
      <c r="S124" s="1"/>
      <c r="T124" s="1"/>
      <c r="U124" s="1"/>
      <c r="V124" s="1"/>
      <c r="W124" s="1"/>
      <c r="X124" s="1"/>
      <c r="Y124" s="1"/>
      <c r="Z124" s="1"/>
    </row>
    <row r="125" spans="1:26" ht="15.75" customHeight="1">
      <c r="A125" s="112"/>
      <c r="B125" s="112"/>
      <c r="C125" s="112"/>
      <c r="D125" s="112"/>
      <c r="E125" s="112"/>
      <c r="F125" s="112"/>
      <c r="G125" s="1"/>
      <c r="H125" s="1"/>
      <c r="I125" s="1"/>
      <c r="J125" s="1"/>
      <c r="K125" s="1"/>
      <c r="L125" s="1"/>
      <c r="M125" s="1"/>
      <c r="N125" s="1"/>
      <c r="O125" s="1"/>
      <c r="P125" s="1"/>
      <c r="Q125" s="1"/>
      <c r="R125" s="1"/>
      <c r="S125" s="1"/>
      <c r="T125" s="1"/>
      <c r="U125" s="1"/>
      <c r="V125" s="1"/>
      <c r="W125" s="1"/>
      <c r="X125" s="1"/>
      <c r="Y125" s="1"/>
      <c r="Z125" s="1"/>
    </row>
    <row r="126" spans="1:26" ht="15.75" customHeight="1">
      <c r="A126" s="112"/>
      <c r="B126" s="112"/>
      <c r="C126" s="112"/>
      <c r="D126" s="112"/>
      <c r="E126" s="112"/>
      <c r="F126" s="112"/>
      <c r="G126" s="1"/>
      <c r="H126" s="1"/>
      <c r="I126" s="1"/>
      <c r="J126" s="1"/>
      <c r="K126" s="1"/>
      <c r="L126" s="1"/>
      <c r="M126" s="1"/>
      <c r="N126" s="1"/>
      <c r="O126" s="1"/>
      <c r="P126" s="1"/>
      <c r="Q126" s="1"/>
      <c r="R126" s="1"/>
      <c r="S126" s="1"/>
      <c r="T126" s="1"/>
      <c r="U126" s="1"/>
      <c r="V126" s="1"/>
      <c r="W126" s="1"/>
      <c r="X126" s="1"/>
      <c r="Y126" s="1"/>
      <c r="Z126" s="1"/>
    </row>
    <row r="127" spans="1:26" ht="15.75" customHeight="1">
      <c r="A127" s="112"/>
      <c r="B127" s="112"/>
      <c r="C127" s="112"/>
      <c r="D127" s="112"/>
      <c r="E127" s="112"/>
      <c r="F127" s="112"/>
      <c r="G127" s="1"/>
      <c r="H127" s="1"/>
      <c r="I127" s="1"/>
      <c r="J127" s="1"/>
      <c r="K127" s="1"/>
      <c r="L127" s="1"/>
      <c r="M127" s="1"/>
      <c r="N127" s="1"/>
      <c r="O127" s="1"/>
      <c r="P127" s="1"/>
      <c r="Q127" s="1"/>
      <c r="R127" s="1"/>
      <c r="S127" s="1"/>
      <c r="T127" s="1"/>
      <c r="U127" s="1"/>
      <c r="V127" s="1"/>
      <c r="W127" s="1"/>
      <c r="X127" s="1"/>
      <c r="Y127" s="1"/>
      <c r="Z127" s="1"/>
    </row>
    <row r="128" spans="1:26" ht="15.75" customHeight="1">
      <c r="A128" s="112"/>
      <c r="B128" s="112"/>
      <c r="C128" s="112"/>
      <c r="D128" s="112"/>
      <c r="E128" s="112"/>
      <c r="F128" s="112"/>
      <c r="G128" s="1"/>
      <c r="H128" s="1"/>
      <c r="I128" s="1"/>
      <c r="J128" s="1"/>
      <c r="K128" s="1"/>
      <c r="L128" s="1"/>
      <c r="M128" s="1"/>
      <c r="N128" s="1"/>
      <c r="O128" s="1"/>
      <c r="P128" s="1"/>
      <c r="Q128" s="1"/>
      <c r="R128" s="1"/>
      <c r="S128" s="1"/>
      <c r="T128" s="1"/>
      <c r="U128" s="1"/>
      <c r="V128" s="1"/>
      <c r="W128" s="1"/>
      <c r="X128" s="1"/>
      <c r="Y128" s="1"/>
      <c r="Z128" s="1"/>
    </row>
    <row r="129" spans="1:26" ht="15.75" customHeight="1">
      <c r="A129" s="112"/>
      <c r="B129" s="112"/>
      <c r="C129" s="112"/>
      <c r="D129" s="112"/>
      <c r="E129" s="112"/>
      <c r="F129" s="112"/>
      <c r="G129" s="1"/>
      <c r="H129" s="1"/>
      <c r="I129" s="1"/>
      <c r="J129" s="1"/>
      <c r="K129" s="1"/>
      <c r="L129" s="1"/>
      <c r="M129" s="1"/>
      <c r="N129" s="1"/>
      <c r="O129" s="1"/>
      <c r="P129" s="1"/>
      <c r="Q129" s="1"/>
      <c r="R129" s="1"/>
      <c r="S129" s="1"/>
      <c r="T129" s="1"/>
      <c r="U129" s="1"/>
      <c r="V129" s="1"/>
      <c r="W129" s="1"/>
      <c r="X129" s="1"/>
      <c r="Y129" s="1"/>
      <c r="Z129" s="1"/>
    </row>
    <row r="130" spans="1:26" ht="15.75" customHeight="1">
      <c r="A130" s="112"/>
      <c r="B130" s="112"/>
      <c r="C130" s="112"/>
      <c r="D130" s="112"/>
      <c r="E130" s="112"/>
      <c r="F130" s="112"/>
      <c r="G130" s="1"/>
      <c r="H130" s="1"/>
      <c r="I130" s="1"/>
      <c r="J130" s="1"/>
      <c r="K130" s="1"/>
      <c r="L130" s="1"/>
      <c r="M130" s="1"/>
      <c r="N130" s="1"/>
      <c r="O130" s="1"/>
      <c r="P130" s="1"/>
      <c r="Q130" s="1"/>
      <c r="R130" s="1"/>
      <c r="S130" s="1"/>
      <c r="T130" s="1"/>
      <c r="U130" s="1"/>
      <c r="V130" s="1"/>
      <c r="W130" s="1"/>
      <c r="X130" s="1"/>
      <c r="Y130" s="1"/>
      <c r="Z130" s="1"/>
    </row>
    <row r="131" spans="1:26" ht="15.75" customHeight="1">
      <c r="A131" s="112"/>
      <c r="B131" s="112"/>
      <c r="C131" s="112"/>
      <c r="D131" s="112"/>
      <c r="E131" s="112"/>
      <c r="F131" s="112"/>
      <c r="G131" s="1"/>
      <c r="H131" s="1"/>
      <c r="I131" s="1"/>
      <c r="J131" s="1"/>
      <c r="K131" s="1"/>
      <c r="L131" s="1"/>
      <c r="M131" s="1"/>
      <c r="N131" s="1"/>
      <c r="O131" s="1"/>
      <c r="P131" s="1"/>
      <c r="Q131" s="1"/>
      <c r="R131" s="1"/>
      <c r="S131" s="1"/>
      <c r="T131" s="1"/>
      <c r="U131" s="1"/>
      <c r="V131" s="1"/>
      <c r="W131" s="1"/>
      <c r="X131" s="1"/>
      <c r="Y131" s="1"/>
      <c r="Z131" s="1"/>
    </row>
    <row r="132" spans="1:26" ht="15.75" customHeight="1">
      <c r="A132" s="112"/>
      <c r="B132" s="112"/>
      <c r="C132" s="112"/>
      <c r="D132" s="112"/>
      <c r="E132" s="112"/>
      <c r="F132" s="112"/>
      <c r="G132" s="1"/>
      <c r="H132" s="1"/>
      <c r="I132" s="1"/>
      <c r="J132" s="1"/>
      <c r="K132" s="1"/>
      <c r="L132" s="1"/>
      <c r="M132" s="1"/>
      <c r="N132" s="1"/>
      <c r="O132" s="1"/>
      <c r="P132" s="1"/>
      <c r="Q132" s="1"/>
      <c r="R132" s="1"/>
      <c r="S132" s="1"/>
      <c r="T132" s="1"/>
      <c r="U132" s="1"/>
      <c r="V132" s="1"/>
      <c r="W132" s="1"/>
      <c r="X132" s="1"/>
      <c r="Y132" s="1"/>
      <c r="Z132" s="1"/>
    </row>
    <row r="133" spans="1:26" ht="15.75" customHeight="1">
      <c r="A133" s="112"/>
      <c r="B133" s="112"/>
      <c r="C133" s="112"/>
      <c r="D133" s="112"/>
      <c r="E133" s="112"/>
      <c r="F133" s="112"/>
      <c r="G133" s="1"/>
      <c r="H133" s="1"/>
      <c r="I133" s="1"/>
      <c r="J133" s="1"/>
      <c r="K133" s="1"/>
      <c r="L133" s="1"/>
      <c r="M133" s="1"/>
      <c r="N133" s="1"/>
      <c r="O133" s="1"/>
      <c r="P133" s="1"/>
      <c r="Q133" s="1"/>
      <c r="R133" s="1"/>
      <c r="S133" s="1"/>
      <c r="T133" s="1"/>
      <c r="U133" s="1"/>
      <c r="V133" s="1"/>
      <c r="W133" s="1"/>
      <c r="X133" s="1"/>
      <c r="Y133" s="1"/>
      <c r="Z133" s="1"/>
    </row>
    <row r="134" spans="1:26" ht="15.75" customHeight="1">
      <c r="A134" s="112"/>
      <c r="B134" s="112"/>
      <c r="C134" s="112"/>
      <c r="D134" s="112"/>
      <c r="E134" s="112"/>
      <c r="F134" s="112"/>
      <c r="G134" s="1"/>
      <c r="H134" s="1"/>
      <c r="I134" s="1"/>
      <c r="J134" s="1"/>
      <c r="K134" s="1"/>
      <c r="L134" s="1"/>
      <c r="M134" s="1"/>
      <c r="N134" s="1"/>
      <c r="O134" s="1"/>
      <c r="P134" s="1"/>
      <c r="Q134" s="1"/>
      <c r="R134" s="1"/>
      <c r="S134" s="1"/>
      <c r="T134" s="1"/>
      <c r="U134" s="1"/>
      <c r="V134" s="1"/>
      <c r="W134" s="1"/>
      <c r="X134" s="1"/>
      <c r="Y134" s="1"/>
      <c r="Z134" s="1"/>
    </row>
    <row r="135" spans="1:26" ht="15.75" customHeight="1">
      <c r="A135" s="112"/>
      <c r="B135" s="112"/>
      <c r="C135" s="112"/>
      <c r="D135" s="112"/>
      <c r="E135" s="112"/>
      <c r="F135" s="112"/>
      <c r="G135" s="1"/>
      <c r="H135" s="1"/>
      <c r="I135" s="1"/>
      <c r="J135" s="1"/>
      <c r="K135" s="1"/>
      <c r="L135" s="1"/>
      <c r="M135" s="1"/>
      <c r="N135" s="1"/>
      <c r="O135" s="1"/>
      <c r="P135" s="1"/>
      <c r="Q135" s="1"/>
      <c r="R135" s="1"/>
      <c r="S135" s="1"/>
      <c r="T135" s="1"/>
      <c r="U135" s="1"/>
      <c r="V135" s="1"/>
      <c r="W135" s="1"/>
      <c r="X135" s="1"/>
      <c r="Y135" s="1"/>
      <c r="Z135" s="1"/>
    </row>
    <row r="136" spans="1:26" ht="15.75" customHeight="1">
      <c r="A136" s="112"/>
      <c r="B136" s="112"/>
      <c r="C136" s="112"/>
      <c r="D136" s="112"/>
      <c r="E136" s="112"/>
      <c r="F136" s="112"/>
      <c r="G136" s="1"/>
      <c r="H136" s="1"/>
      <c r="I136" s="1"/>
      <c r="J136" s="1"/>
      <c r="K136" s="1"/>
      <c r="L136" s="1"/>
      <c r="M136" s="1"/>
      <c r="N136" s="1"/>
      <c r="O136" s="1"/>
      <c r="P136" s="1"/>
      <c r="Q136" s="1"/>
      <c r="R136" s="1"/>
      <c r="S136" s="1"/>
      <c r="T136" s="1"/>
      <c r="U136" s="1"/>
      <c r="V136" s="1"/>
      <c r="W136" s="1"/>
      <c r="X136" s="1"/>
      <c r="Y136" s="1"/>
      <c r="Z136" s="1"/>
    </row>
    <row r="137" spans="1:26" ht="15.75" customHeight="1">
      <c r="A137" s="112"/>
      <c r="B137" s="112"/>
      <c r="C137" s="112"/>
      <c r="D137" s="112"/>
      <c r="E137" s="112"/>
      <c r="F137" s="112"/>
      <c r="G137" s="1"/>
      <c r="H137" s="1"/>
      <c r="I137" s="1"/>
      <c r="J137" s="1"/>
      <c r="K137" s="1"/>
      <c r="L137" s="1"/>
      <c r="M137" s="1"/>
      <c r="N137" s="1"/>
      <c r="O137" s="1"/>
      <c r="P137" s="1"/>
      <c r="Q137" s="1"/>
      <c r="R137" s="1"/>
      <c r="S137" s="1"/>
      <c r="T137" s="1"/>
      <c r="U137" s="1"/>
      <c r="V137" s="1"/>
      <c r="W137" s="1"/>
      <c r="X137" s="1"/>
      <c r="Y137" s="1"/>
      <c r="Z137" s="1"/>
    </row>
    <row r="138" spans="1:26" ht="15.75" customHeight="1">
      <c r="A138" s="112"/>
      <c r="B138" s="112"/>
      <c r="C138" s="112"/>
      <c r="D138" s="112"/>
      <c r="E138" s="112"/>
      <c r="F138" s="112"/>
      <c r="G138" s="1"/>
      <c r="H138" s="1"/>
      <c r="I138" s="1"/>
      <c r="J138" s="1"/>
      <c r="K138" s="1"/>
      <c r="L138" s="1"/>
      <c r="M138" s="1"/>
      <c r="N138" s="1"/>
      <c r="O138" s="1"/>
      <c r="P138" s="1"/>
      <c r="Q138" s="1"/>
      <c r="R138" s="1"/>
      <c r="S138" s="1"/>
      <c r="T138" s="1"/>
      <c r="U138" s="1"/>
      <c r="V138" s="1"/>
      <c r="W138" s="1"/>
      <c r="X138" s="1"/>
      <c r="Y138" s="1"/>
      <c r="Z138" s="1"/>
    </row>
    <row r="139" spans="1:26" ht="15.75" customHeight="1">
      <c r="A139" s="112"/>
      <c r="B139" s="112"/>
      <c r="C139" s="112"/>
      <c r="D139" s="112"/>
      <c r="E139" s="112"/>
      <c r="F139" s="112"/>
      <c r="G139" s="1"/>
      <c r="H139" s="1"/>
      <c r="I139" s="1"/>
      <c r="J139" s="1"/>
      <c r="K139" s="1"/>
      <c r="L139" s="1"/>
      <c r="M139" s="1"/>
      <c r="N139" s="1"/>
      <c r="O139" s="1"/>
      <c r="P139" s="1"/>
      <c r="Q139" s="1"/>
      <c r="R139" s="1"/>
      <c r="S139" s="1"/>
      <c r="T139" s="1"/>
      <c r="U139" s="1"/>
      <c r="V139" s="1"/>
      <c r="W139" s="1"/>
      <c r="X139" s="1"/>
      <c r="Y139" s="1"/>
      <c r="Z139" s="1"/>
    </row>
    <row r="140" spans="1:26" ht="15.75" customHeight="1">
      <c r="A140" s="112"/>
      <c r="B140" s="112"/>
      <c r="C140" s="112"/>
      <c r="D140" s="112"/>
      <c r="E140" s="112"/>
      <c r="F140" s="112"/>
      <c r="G140" s="1"/>
      <c r="H140" s="1"/>
      <c r="I140" s="1"/>
      <c r="J140" s="1"/>
      <c r="K140" s="1"/>
      <c r="L140" s="1"/>
      <c r="M140" s="1"/>
      <c r="N140" s="1"/>
      <c r="O140" s="1"/>
      <c r="P140" s="1"/>
      <c r="Q140" s="1"/>
      <c r="R140" s="1"/>
      <c r="S140" s="1"/>
      <c r="T140" s="1"/>
      <c r="U140" s="1"/>
      <c r="V140" s="1"/>
      <c r="W140" s="1"/>
      <c r="X140" s="1"/>
      <c r="Y140" s="1"/>
      <c r="Z140" s="1"/>
    </row>
    <row r="141" spans="1:26" ht="15.75" customHeight="1">
      <c r="A141" s="112"/>
      <c r="B141" s="112"/>
      <c r="C141" s="112"/>
      <c r="D141" s="112"/>
      <c r="E141" s="112"/>
      <c r="F141" s="112"/>
      <c r="G141" s="1"/>
      <c r="H141" s="1"/>
      <c r="I141" s="1"/>
      <c r="J141" s="1"/>
      <c r="K141" s="1"/>
      <c r="L141" s="1"/>
      <c r="M141" s="1"/>
      <c r="N141" s="1"/>
      <c r="O141" s="1"/>
      <c r="P141" s="1"/>
      <c r="Q141" s="1"/>
      <c r="R141" s="1"/>
      <c r="S141" s="1"/>
      <c r="T141" s="1"/>
      <c r="U141" s="1"/>
      <c r="V141" s="1"/>
      <c r="W141" s="1"/>
      <c r="X141" s="1"/>
      <c r="Y141" s="1"/>
      <c r="Z141" s="1"/>
    </row>
    <row r="142" spans="1:26" ht="15.75" customHeight="1">
      <c r="A142" s="112"/>
      <c r="B142" s="112"/>
      <c r="C142" s="112"/>
      <c r="D142" s="112"/>
      <c r="E142" s="112"/>
      <c r="F142" s="112"/>
      <c r="G142" s="1"/>
      <c r="H142" s="1"/>
      <c r="I142" s="1"/>
      <c r="J142" s="1"/>
      <c r="K142" s="1"/>
      <c r="L142" s="1"/>
      <c r="M142" s="1"/>
      <c r="N142" s="1"/>
      <c r="O142" s="1"/>
      <c r="P142" s="1"/>
      <c r="Q142" s="1"/>
      <c r="R142" s="1"/>
      <c r="S142" s="1"/>
      <c r="T142" s="1"/>
      <c r="U142" s="1"/>
      <c r="V142" s="1"/>
      <c r="W142" s="1"/>
      <c r="X142" s="1"/>
      <c r="Y142" s="1"/>
      <c r="Z142" s="1"/>
    </row>
    <row r="143" spans="1:26" ht="15.75" customHeight="1">
      <c r="A143" s="112"/>
      <c r="B143" s="112"/>
      <c r="C143" s="112"/>
      <c r="D143" s="112"/>
      <c r="E143" s="112"/>
      <c r="F143" s="112"/>
      <c r="G143" s="1"/>
      <c r="H143" s="1"/>
      <c r="I143" s="1"/>
      <c r="J143" s="1"/>
      <c r="K143" s="1"/>
      <c r="L143" s="1"/>
      <c r="M143" s="1"/>
      <c r="N143" s="1"/>
      <c r="O143" s="1"/>
      <c r="P143" s="1"/>
      <c r="Q143" s="1"/>
      <c r="R143" s="1"/>
      <c r="S143" s="1"/>
      <c r="T143" s="1"/>
      <c r="U143" s="1"/>
      <c r="V143" s="1"/>
      <c r="W143" s="1"/>
      <c r="X143" s="1"/>
      <c r="Y143" s="1"/>
      <c r="Z143" s="1"/>
    </row>
    <row r="144" spans="1:26" ht="15.75" customHeight="1">
      <c r="A144" s="112"/>
      <c r="B144" s="112"/>
      <c r="C144" s="112"/>
      <c r="D144" s="112"/>
      <c r="E144" s="112"/>
      <c r="F144" s="112"/>
      <c r="G144" s="1"/>
      <c r="H144" s="1"/>
      <c r="I144" s="1"/>
      <c r="J144" s="1"/>
      <c r="K144" s="1"/>
      <c r="L144" s="1"/>
      <c r="M144" s="1"/>
      <c r="N144" s="1"/>
      <c r="O144" s="1"/>
      <c r="P144" s="1"/>
      <c r="Q144" s="1"/>
      <c r="R144" s="1"/>
      <c r="S144" s="1"/>
      <c r="T144" s="1"/>
      <c r="U144" s="1"/>
      <c r="V144" s="1"/>
      <c r="W144" s="1"/>
      <c r="X144" s="1"/>
      <c r="Y144" s="1"/>
      <c r="Z144" s="1"/>
    </row>
    <row r="145" spans="1:26" ht="15.75" customHeight="1">
      <c r="A145" s="112"/>
      <c r="B145" s="112"/>
      <c r="C145" s="112"/>
      <c r="D145" s="112"/>
      <c r="E145" s="112"/>
      <c r="F145" s="112"/>
      <c r="G145" s="1"/>
      <c r="H145" s="1"/>
      <c r="I145" s="1"/>
      <c r="J145" s="1"/>
      <c r="K145" s="1"/>
      <c r="L145" s="1"/>
      <c r="M145" s="1"/>
      <c r="N145" s="1"/>
      <c r="O145" s="1"/>
      <c r="P145" s="1"/>
      <c r="Q145" s="1"/>
      <c r="R145" s="1"/>
      <c r="S145" s="1"/>
      <c r="T145" s="1"/>
      <c r="U145" s="1"/>
      <c r="V145" s="1"/>
      <c r="W145" s="1"/>
      <c r="X145" s="1"/>
      <c r="Y145" s="1"/>
      <c r="Z145" s="1"/>
    </row>
    <row r="146" spans="1:26" ht="15.75" customHeight="1">
      <c r="A146" s="112"/>
      <c r="B146" s="112"/>
      <c r="C146" s="112"/>
      <c r="D146" s="112"/>
      <c r="E146" s="112"/>
      <c r="F146" s="112"/>
      <c r="G146" s="1"/>
      <c r="H146" s="1"/>
      <c r="I146" s="1"/>
      <c r="J146" s="1"/>
      <c r="K146" s="1"/>
      <c r="L146" s="1"/>
      <c r="M146" s="1"/>
      <c r="N146" s="1"/>
      <c r="O146" s="1"/>
      <c r="P146" s="1"/>
      <c r="Q146" s="1"/>
      <c r="R146" s="1"/>
      <c r="S146" s="1"/>
      <c r="T146" s="1"/>
      <c r="U146" s="1"/>
      <c r="V146" s="1"/>
      <c r="W146" s="1"/>
      <c r="X146" s="1"/>
      <c r="Y146" s="1"/>
      <c r="Z146" s="1"/>
    </row>
    <row r="147" spans="1:26" ht="15.75" customHeight="1">
      <c r="A147" s="112"/>
      <c r="B147" s="112"/>
      <c r="C147" s="112"/>
      <c r="D147" s="112"/>
      <c r="E147" s="112"/>
      <c r="F147" s="112"/>
      <c r="G147" s="1"/>
      <c r="H147" s="1"/>
      <c r="I147" s="1"/>
      <c r="J147" s="1"/>
      <c r="K147" s="1"/>
      <c r="L147" s="1"/>
      <c r="M147" s="1"/>
      <c r="N147" s="1"/>
      <c r="O147" s="1"/>
      <c r="P147" s="1"/>
      <c r="Q147" s="1"/>
      <c r="R147" s="1"/>
      <c r="S147" s="1"/>
      <c r="T147" s="1"/>
      <c r="U147" s="1"/>
      <c r="V147" s="1"/>
      <c r="W147" s="1"/>
      <c r="X147" s="1"/>
      <c r="Y147" s="1"/>
      <c r="Z147" s="1"/>
    </row>
    <row r="148" spans="1:26" ht="15.75" customHeight="1">
      <c r="A148" s="112"/>
      <c r="B148" s="112"/>
      <c r="C148" s="112"/>
      <c r="D148" s="112"/>
      <c r="E148" s="112"/>
      <c r="F148" s="112"/>
      <c r="G148" s="1"/>
      <c r="H148" s="1"/>
      <c r="I148" s="1"/>
      <c r="J148" s="1"/>
      <c r="K148" s="1"/>
      <c r="L148" s="1"/>
      <c r="M148" s="1"/>
      <c r="N148" s="1"/>
      <c r="O148" s="1"/>
      <c r="P148" s="1"/>
      <c r="Q148" s="1"/>
      <c r="R148" s="1"/>
      <c r="S148" s="1"/>
      <c r="T148" s="1"/>
      <c r="U148" s="1"/>
      <c r="V148" s="1"/>
      <c r="W148" s="1"/>
      <c r="X148" s="1"/>
      <c r="Y148" s="1"/>
      <c r="Z148" s="1"/>
    </row>
    <row r="149" spans="1:26" ht="15.75" customHeight="1">
      <c r="A149" s="112"/>
      <c r="B149" s="112"/>
      <c r="C149" s="112"/>
      <c r="D149" s="112"/>
      <c r="E149" s="112"/>
      <c r="F149" s="112"/>
      <c r="G149" s="1"/>
      <c r="H149" s="1"/>
      <c r="I149" s="1"/>
      <c r="J149" s="1"/>
      <c r="K149" s="1"/>
      <c r="L149" s="1"/>
      <c r="M149" s="1"/>
      <c r="N149" s="1"/>
      <c r="O149" s="1"/>
      <c r="P149" s="1"/>
      <c r="Q149" s="1"/>
      <c r="R149" s="1"/>
      <c r="S149" s="1"/>
      <c r="T149" s="1"/>
      <c r="U149" s="1"/>
      <c r="V149" s="1"/>
      <c r="W149" s="1"/>
      <c r="X149" s="1"/>
      <c r="Y149" s="1"/>
      <c r="Z149" s="1"/>
    </row>
    <row r="150" spans="1:26" ht="15.75" customHeight="1">
      <c r="A150" s="112"/>
      <c r="B150" s="112"/>
      <c r="C150" s="112"/>
      <c r="D150" s="112"/>
      <c r="E150" s="112"/>
      <c r="F150" s="112"/>
      <c r="G150" s="1"/>
      <c r="H150" s="1"/>
      <c r="I150" s="1"/>
      <c r="J150" s="1"/>
      <c r="K150" s="1"/>
      <c r="L150" s="1"/>
      <c r="M150" s="1"/>
      <c r="N150" s="1"/>
      <c r="O150" s="1"/>
      <c r="P150" s="1"/>
      <c r="Q150" s="1"/>
      <c r="R150" s="1"/>
      <c r="S150" s="1"/>
      <c r="T150" s="1"/>
      <c r="U150" s="1"/>
      <c r="V150" s="1"/>
      <c r="W150" s="1"/>
      <c r="X150" s="1"/>
      <c r="Y150" s="1"/>
      <c r="Z150" s="1"/>
    </row>
    <row r="151" spans="1:26" ht="15.75" customHeight="1">
      <c r="A151" s="112"/>
      <c r="B151" s="112"/>
      <c r="C151" s="112"/>
      <c r="D151" s="112"/>
      <c r="E151" s="112"/>
      <c r="F151" s="112"/>
      <c r="G151" s="1"/>
      <c r="H151" s="1"/>
      <c r="I151" s="1"/>
      <c r="J151" s="1"/>
      <c r="K151" s="1"/>
      <c r="L151" s="1"/>
      <c r="M151" s="1"/>
      <c r="N151" s="1"/>
      <c r="O151" s="1"/>
      <c r="P151" s="1"/>
      <c r="Q151" s="1"/>
      <c r="R151" s="1"/>
      <c r="S151" s="1"/>
      <c r="T151" s="1"/>
      <c r="U151" s="1"/>
      <c r="V151" s="1"/>
      <c r="W151" s="1"/>
      <c r="X151" s="1"/>
      <c r="Y151" s="1"/>
      <c r="Z151" s="1"/>
    </row>
    <row r="152" spans="1:26" ht="15.75" customHeight="1">
      <c r="A152" s="112"/>
      <c r="B152" s="112"/>
      <c r="C152" s="112"/>
      <c r="D152" s="112"/>
      <c r="E152" s="112"/>
      <c r="F152" s="112"/>
      <c r="G152" s="1"/>
      <c r="H152" s="1"/>
      <c r="I152" s="1"/>
      <c r="J152" s="1"/>
      <c r="K152" s="1"/>
      <c r="L152" s="1"/>
      <c r="M152" s="1"/>
      <c r="N152" s="1"/>
      <c r="O152" s="1"/>
      <c r="P152" s="1"/>
      <c r="Q152" s="1"/>
      <c r="R152" s="1"/>
      <c r="S152" s="1"/>
      <c r="T152" s="1"/>
      <c r="U152" s="1"/>
      <c r="V152" s="1"/>
      <c r="W152" s="1"/>
      <c r="X152" s="1"/>
      <c r="Y152" s="1"/>
      <c r="Z152" s="1"/>
    </row>
    <row r="153" spans="1:26" ht="15.75" customHeight="1">
      <c r="A153" s="112"/>
      <c r="B153" s="112"/>
      <c r="C153" s="112"/>
      <c r="D153" s="112"/>
      <c r="E153" s="112"/>
      <c r="F153" s="112"/>
      <c r="G153" s="1"/>
      <c r="H153" s="1"/>
      <c r="I153" s="1"/>
      <c r="J153" s="1"/>
      <c r="K153" s="1"/>
      <c r="L153" s="1"/>
      <c r="M153" s="1"/>
      <c r="N153" s="1"/>
      <c r="O153" s="1"/>
      <c r="P153" s="1"/>
      <c r="Q153" s="1"/>
      <c r="R153" s="1"/>
      <c r="S153" s="1"/>
      <c r="T153" s="1"/>
      <c r="U153" s="1"/>
      <c r="V153" s="1"/>
      <c r="W153" s="1"/>
      <c r="X153" s="1"/>
      <c r="Y153" s="1"/>
      <c r="Z153" s="1"/>
    </row>
    <row r="154" spans="1:26" ht="15.75" customHeight="1">
      <c r="A154" s="112"/>
      <c r="B154" s="112"/>
      <c r="C154" s="112"/>
      <c r="D154" s="112"/>
      <c r="E154" s="112"/>
      <c r="F154" s="112"/>
      <c r="G154" s="1"/>
      <c r="H154" s="1"/>
      <c r="I154" s="1"/>
      <c r="J154" s="1"/>
      <c r="K154" s="1"/>
      <c r="L154" s="1"/>
      <c r="M154" s="1"/>
      <c r="N154" s="1"/>
      <c r="O154" s="1"/>
      <c r="P154" s="1"/>
      <c r="Q154" s="1"/>
      <c r="R154" s="1"/>
      <c r="S154" s="1"/>
      <c r="T154" s="1"/>
      <c r="U154" s="1"/>
      <c r="V154" s="1"/>
      <c r="W154" s="1"/>
      <c r="X154" s="1"/>
      <c r="Y154" s="1"/>
      <c r="Z154" s="1"/>
    </row>
    <row r="155" spans="1:26" ht="15.75" customHeight="1">
      <c r="A155" s="112"/>
      <c r="B155" s="112"/>
      <c r="C155" s="112"/>
      <c r="D155" s="112"/>
      <c r="E155" s="112"/>
      <c r="F155" s="112"/>
      <c r="G155" s="1"/>
      <c r="H155" s="1"/>
      <c r="I155" s="1"/>
      <c r="J155" s="1"/>
      <c r="K155" s="1"/>
      <c r="L155" s="1"/>
      <c r="M155" s="1"/>
      <c r="N155" s="1"/>
      <c r="O155" s="1"/>
      <c r="P155" s="1"/>
      <c r="Q155" s="1"/>
      <c r="R155" s="1"/>
      <c r="S155" s="1"/>
      <c r="T155" s="1"/>
      <c r="U155" s="1"/>
      <c r="V155" s="1"/>
      <c r="W155" s="1"/>
      <c r="X155" s="1"/>
      <c r="Y155" s="1"/>
      <c r="Z155" s="1"/>
    </row>
    <row r="156" spans="1:26" ht="15.75" customHeight="1">
      <c r="A156" s="112"/>
      <c r="B156" s="112"/>
      <c r="C156" s="112"/>
      <c r="D156" s="112"/>
      <c r="E156" s="112"/>
      <c r="F156" s="112"/>
      <c r="G156" s="1"/>
      <c r="H156" s="1"/>
      <c r="I156" s="1"/>
      <c r="J156" s="1"/>
      <c r="K156" s="1"/>
      <c r="L156" s="1"/>
      <c r="M156" s="1"/>
      <c r="N156" s="1"/>
      <c r="O156" s="1"/>
      <c r="P156" s="1"/>
      <c r="Q156" s="1"/>
      <c r="R156" s="1"/>
      <c r="S156" s="1"/>
      <c r="T156" s="1"/>
      <c r="U156" s="1"/>
      <c r="V156" s="1"/>
      <c r="W156" s="1"/>
      <c r="X156" s="1"/>
      <c r="Y156" s="1"/>
      <c r="Z156" s="1"/>
    </row>
    <row r="157" spans="1:26" ht="15.75" customHeight="1">
      <c r="A157" s="112"/>
      <c r="B157" s="112"/>
      <c r="C157" s="112"/>
      <c r="D157" s="112"/>
      <c r="E157" s="112"/>
      <c r="F157" s="112"/>
      <c r="G157" s="1"/>
      <c r="H157" s="1"/>
      <c r="I157" s="1"/>
      <c r="J157" s="1"/>
      <c r="K157" s="1"/>
      <c r="L157" s="1"/>
      <c r="M157" s="1"/>
      <c r="N157" s="1"/>
      <c r="O157" s="1"/>
      <c r="P157" s="1"/>
      <c r="Q157" s="1"/>
      <c r="R157" s="1"/>
      <c r="S157" s="1"/>
      <c r="T157" s="1"/>
      <c r="U157" s="1"/>
      <c r="V157" s="1"/>
      <c r="W157" s="1"/>
      <c r="X157" s="1"/>
      <c r="Y157" s="1"/>
      <c r="Z157" s="1"/>
    </row>
    <row r="158" spans="1:26" ht="15.75" customHeight="1">
      <c r="A158" s="112"/>
      <c r="B158" s="112"/>
      <c r="C158" s="112"/>
      <c r="D158" s="112"/>
      <c r="E158" s="112"/>
      <c r="F158" s="112"/>
      <c r="G158" s="1"/>
      <c r="H158" s="1"/>
      <c r="I158" s="1"/>
      <c r="J158" s="1"/>
      <c r="K158" s="1"/>
      <c r="L158" s="1"/>
      <c r="M158" s="1"/>
      <c r="N158" s="1"/>
      <c r="O158" s="1"/>
      <c r="P158" s="1"/>
      <c r="Q158" s="1"/>
      <c r="R158" s="1"/>
      <c r="S158" s="1"/>
      <c r="T158" s="1"/>
      <c r="U158" s="1"/>
      <c r="V158" s="1"/>
      <c r="W158" s="1"/>
      <c r="X158" s="1"/>
      <c r="Y158" s="1"/>
      <c r="Z158" s="1"/>
    </row>
    <row r="159" spans="1:26" ht="15.75" customHeight="1">
      <c r="A159" s="112"/>
      <c r="B159" s="112"/>
      <c r="C159" s="112"/>
      <c r="D159" s="112"/>
      <c r="E159" s="112"/>
      <c r="F159" s="112"/>
      <c r="G159" s="1"/>
      <c r="H159" s="1"/>
      <c r="I159" s="1"/>
      <c r="J159" s="1"/>
      <c r="K159" s="1"/>
      <c r="L159" s="1"/>
      <c r="M159" s="1"/>
      <c r="N159" s="1"/>
      <c r="O159" s="1"/>
      <c r="P159" s="1"/>
      <c r="Q159" s="1"/>
      <c r="R159" s="1"/>
      <c r="S159" s="1"/>
      <c r="T159" s="1"/>
      <c r="U159" s="1"/>
      <c r="V159" s="1"/>
      <c r="W159" s="1"/>
      <c r="X159" s="1"/>
      <c r="Y159" s="1"/>
      <c r="Z159" s="1"/>
    </row>
    <row r="160" spans="1:26" ht="15.75" customHeight="1">
      <c r="A160" s="112"/>
      <c r="B160" s="112"/>
      <c r="C160" s="112"/>
      <c r="D160" s="112"/>
      <c r="E160" s="112"/>
      <c r="F160" s="112"/>
      <c r="G160" s="1"/>
      <c r="H160" s="1"/>
      <c r="I160" s="1"/>
      <c r="J160" s="1"/>
      <c r="K160" s="1"/>
      <c r="L160" s="1"/>
      <c r="M160" s="1"/>
      <c r="N160" s="1"/>
      <c r="O160" s="1"/>
      <c r="P160" s="1"/>
      <c r="Q160" s="1"/>
      <c r="R160" s="1"/>
      <c r="S160" s="1"/>
      <c r="T160" s="1"/>
      <c r="U160" s="1"/>
      <c r="V160" s="1"/>
      <c r="W160" s="1"/>
      <c r="X160" s="1"/>
      <c r="Y160" s="1"/>
      <c r="Z160" s="1"/>
    </row>
    <row r="161" spans="1:26" ht="15.75" customHeight="1">
      <c r="A161" s="112"/>
      <c r="B161" s="112"/>
      <c r="C161" s="112"/>
      <c r="D161" s="112"/>
      <c r="E161" s="112"/>
      <c r="F161" s="112"/>
      <c r="G161" s="1"/>
      <c r="H161" s="1"/>
      <c r="I161" s="1"/>
      <c r="J161" s="1"/>
      <c r="K161" s="1"/>
      <c r="L161" s="1"/>
      <c r="M161" s="1"/>
      <c r="N161" s="1"/>
      <c r="O161" s="1"/>
      <c r="P161" s="1"/>
      <c r="Q161" s="1"/>
      <c r="R161" s="1"/>
      <c r="S161" s="1"/>
      <c r="T161" s="1"/>
      <c r="U161" s="1"/>
      <c r="V161" s="1"/>
      <c r="W161" s="1"/>
      <c r="X161" s="1"/>
      <c r="Y161" s="1"/>
      <c r="Z161" s="1"/>
    </row>
    <row r="162" spans="1:26" ht="15.75" customHeight="1">
      <c r="A162" s="112"/>
      <c r="B162" s="112"/>
      <c r="C162" s="112"/>
      <c r="D162" s="112"/>
      <c r="E162" s="112"/>
      <c r="F162" s="112"/>
      <c r="G162" s="1"/>
      <c r="H162" s="1"/>
      <c r="I162" s="1"/>
      <c r="J162" s="1"/>
      <c r="K162" s="1"/>
      <c r="L162" s="1"/>
      <c r="M162" s="1"/>
      <c r="N162" s="1"/>
      <c r="O162" s="1"/>
      <c r="P162" s="1"/>
      <c r="Q162" s="1"/>
      <c r="R162" s="1"/>
      <c r="S162" s="1"/>
      <c r="T162" s="1"/>
      <c r="U162" s="1"/>
      <c r="V162" s="1"/>
      <c r="W162" s="1"/>
      <c r="X162" s="1"/>
      <c r="Y162" s="1"/>
      <c r="Z162" s="1"/>
    </row>
    <row r="163" spans="1:26" ht="15.75" customHeight="1">
      <c r="A163" s="112"/>
      <c r="B163" s="112"/>
      <c r="C163" s="112"/>
      <c r="D163" s="112"/>
      <c r="E163" s="112"/>
      <c r="F163" s="112"/>
      <c r="G163" s="1"/>
      <c r="H163" s="1"/>
      <c r="I163" s="1"/>
      <c r="J163" s="1"/>
      <c r="K163" s="1"/>
      <c r="L163" s="1"/>
      <c r="M163" s="1"/>
      <c r="N163" s="1"/>
      <c r="O163" s="1"/>
      <c r="P163" s="1"/>
      <c r="Q163" s="1"/>
      <c r="R163" s="1"/>
      <c r="S163" s="1"/>
      <c r="T163" s="1"/>
      <c r="U163" s="1"/>
      <c r="V163" s="1"/>
      <c r="W163" s="1"/>
      <c r="X163" s="1"/>
      <c r="Y163" s="1"/>
      <c r="Z163" s="1"/>
    </row>
    <row r="164" spans="1:26" ht="15.75" customHeight="1">
      <c r="A164" s="112"/>
      <c r="B164" s="112"/>
      <c r="C164" s="112"/>
      <c r="D164" s="112"/>
      <c r="E164" s="112"/>
      <c r="F164" s="112"/>
      <c r="G164" s="1"/>
      <c r="H164" s="1"/>
      <c r="I164" s="1"/>
      <c r="J164" s="1"/>
      <c r="K164" s="1"/>
      <c r="L164" s="1"/>
      <c r="M164" s="1"/>
      <c r="N164" s="1"/>
      <c r="O164" s="1"/>
      <c r="P164" s="1"/>
      <c r="Q164" s="1"/>
      <c r="R164" s="1"/>
      <c r="S164" s="1"/>
      <c r="T164" s="1"/>
      <c r="U164" s="1"/>
      <c r="V164" s="1"/>
      <c r="W164" s="1"/>
      <c r="X164" s="1"/>
      <c r="Y164" s="1"/>
      <c r="Z164" s="1"/>
    </row>
    <row r="165" spans="1:26" ht="15.75" customHeight="1">
      <c r="A165" s="112"/>
      <c r="B165" s="112"/>
      <c r="C165" s="112"/>
      <c r="D165" s="112"/>
      <c r="E165" s="112"/>
      <c r="F165" s="112"/>
      <c r="G165" s="1"/>
      <c r="H165" s="1"/>
      <c r="I165" s="1"/>
      <c r="J165" s="1"/>
      <c r="K165" s="1"/>
      <c r="L165" s="1"/>
      <c r="M165" s="1"/>
      <c r="N165" s="1"/>
      <c r="O165" s="1"/>
      <c r="P165" s="1"/>
      <c r="Q165" s="1"/>
      <c r="R165" s="1"/>
      <c r="S165" s="1"/>
      <c r="T165" s="1"/>
      <c r="U165" s="1"/>
      <c r="V165" s="1"/>
      <c r="W165" s="1"/>
      <c r="X165" s="1"/>
      <c r="Y165" s="1"/>
      <c r="Z165" s="1"/>
    </row>
    <row r="166" spans="1:26" ht="15.75" customHeight="1">
      <c r="A166" s="112"/>
      <c r="B166" s="112"/>
      <c r="C166" s="112"/>
      <c r="D166" s="112"/>
      <c r="E166" s="112"/>
      <c r="F166" s="112"/>
      <c r="G166" s="1"/>
      <c r="H166" s="1"/>
      <c r="I166" s="1"/>
      <c r="J166" s="1"/>
      <c r="K166" s="1"/>
      <c r="L166" s="1"/>
      <c r="M166" s="1"/>
      <c r="N166" s="1"/>
      <c r="O166" s="1"/>
      <c r="P166" s="1"/>
      <c r="Q166" s="1"/>
      <c r="R166" s="1"/>
      <c r="S166" s="1"/>
      <c r="T166" s="1"/>
      <c r="U166" s="1"/>
      <c r="V166" s="1"/>
      <c r="W166" s="1"/>
      <c r="X166" s="1"/>
      <c r="Y166" s="1"/>
      <c r="Z166" s="1"/>
    </row>
    <row r="167" spans="1:26" ht="15.75" customHeight="1">
      <c r="A167" s="112"/>
      <c r="B167" s="112"/>
      <c r="C167" s="112"/>
      <c r="D167" s="112"/>
      <c r="E167" s="112"/>
      <c r="F167" s="112"/>
      <c r="G167" s="1"/>
      <c r="H167" s="1"/>
      <c r="I167" s="1"/>
      <c r="J167" s="1"/>
      <c r="K167" s="1"/>
      <c r="L167" s="1"/>
      <c r="M167" s="1"/>
      <c r="N167" s="1"/>
      <c r="O167" s="1"/>
      <c r="P167" s="1"/>
      <c r="Q167" s="1"/>
      <c r="R167" s="1"/>
      <c r="S167" s="1"/>
      <c r="T167" s="1"/>
      <c r="U167" s="1"/>
      <c r="V167" s="1"/>
      <c r="W167" s="1"/>
      <c r="X167" s="1"/>
      <c r="Y167" s="1"/>
      <c r="Z167" s="1"/>
    </row>
    <row r="168" spans="1:26" ht="15.75" customHeight="1">
      <c r="A168" s="112"/>
      <c r="B168" s="112"/>
      <c r="C168" s="112"/>
      <c r="D168" s="112"/>
      <c r="E168" s="112"/>
      <c r="F168" s="112"/>
      <c r="G168" s="1"/>
      <c r="H168" s="1"/>
      <c r="I168" s="1"/>
      <c r="J168" s="1"/>
      <c r="K168" s="1"/>
      <c r="L168" s="1"/>
      <c r="M168" s="1"/>
      <c r="N168" s="1"/>
      <c r="O168" s="1"/>
      <c r="P168" s="1"/>
      <c r="Q168" s="1"/>
      <c r="R168" s="1"/>
      <c r="S168" s="1"/>
      <c r="T168" s="1"/>
      <c r="U168" s="1"/>
      <c r="V168" s="1"/>
      <c r="W168" s="1"/>
      <c r="X168" s="1"/>
      <c r="Y168" s="1"/>
      <c r="Z168" s="1"/>
    </row>
    <row r="169" spans="1:26" ht="15.75" customHeight="1">
      <c r="A169" s="112"/>
      <c r="B169" s="112"/>
      <c r="C169" s="112"/>
      <c r="D169" s="112"/>
      <c r="E169" s="112"/>
      <c r="F169" s="112"/>
      <c r="G169" s="1"/>
      <c r="H169" s="1"/>
      <c r="I169" s="1"/>
      <c r="J169" s="1"/>
      <c r="K169" s="1"/>
      <c r="L169" s="1"/>
      <c r="M169" s="1"/>
      <c r="N169" s="1"/>
      <c r="O169" s="1"/>
      <c r="P169" s="1"/>
      <c r="Q169" s="1"/>
      <c r="R169" s="1"/>
      <c r="S169" s="1"/>
      <c r="T169" s="1"/>
      <c r="U169" s="1"/>
      <c r="V169" s="1"/>
      <c r="W169" s="1"/>
      <c r="X169" s="1"/>
      <c r="Y169" s="1"/>
      <c r="Z169" s="1"/>
    </row>
    <row r="170" spans="1:26" ht="15.75" customHeight="1">
      <c r="A170" s="112"/>
      <c r="B170" s="112"/>
      <c r="C170" s="112"/>
      <c r="D170" s="112"/>
      <c r="E170" s="112"/>
      <c r="F170" s="112"/>
      <c r="G170" s="1"/>
      <c r="H170" s="1"/>
      <c r="I170" s="1"/>
      <c r="J170" s="1"/>
      <c r="K170" s="1"/>
      <c r="L170" s="1"/>
      <c r="M170" s="1"/>
      <c r="N170" s="1"/>
      <c r="O170" s="1"/>
      <c r="P170" s="1"/>
      <c r="Q170" s="1"/>
      <c r="R170" s="1"/>
      <c r="S170" s="1"/>
      <c r="T170" s="1"/>
      <c r="U170" s="1"/>
      <c r="V170" s="1"/>
      <c r="W170" s="1"/>
      <c r="X170" s="1"/>
      <c r="Y170" s="1"/>
      <c r="Z170" s="1"/>
    </row>
    <row r="171" spans="1:26" ht="15.75" customHeight="1">
      <c r="A171" s="112"/>
      <c r="B171" s="112"/>
      <c r="C171" s="112"/>
      <c r="D171" s="112"/>
      <c r="E171" s="112"/>
      <c r="F171" s="112"/>
      <c r="G171" s="1"/>
      <c r="H171" s="1"/>
      <c r="I171" s="1"/>
      <c r="J171" s="1"/>
      <c r="K171" s="1"/>
      <c r="L171" s="1"/>
      <c r="M171" s="1"/>
      <c r="N171" s="1"/>
      <c r="O171" s="1"/>
      <c r="P171" s="1"/>
      <c r="Q171" s="1"/>
      <c r="R171" s="1"/>
      <c r="S171" s="1"/>
      <c r="T171" s="1"/>
      <c r="U171" s="1"/>
      <c r="V171" s="1"/>
      <c r="W171" s="1"/>
      <c r="X171" s="1"/>
      <c r="Y171" s="1"/>
      <c r="Z171" s="1"/>
    </row>
    <row r="172" spans="1:26" ht="15.75" customHeight="1">
      <c r="A172" s="112"/>
      <c r="B172" s="112"/>
      <c r="C172" s="112"/>
      <c r="D172" s="112"/>
      <c r="E172" s="112"/>
      <c r="F172" s="112"/>
      <c r="G172" s="1"/>
      <c r="H172" s="1"/>
      <c r="I172" s="1"/>
      <c r="J172" s="1"/>
      <c r="K172" s="1"/>
      <c r="L172" s="1"/>
      <c r="M172" s="1"/>
      <c r="N172" s="1"/>
      <c r="O172" s="1"/>
      <c r="P172" s="1"/>
      <c r="Q172" s="1"/>
      <c r="R172" s="1"/>
      <c r="S172" s="1"/>
      <c r="T172" s="1"/>
      <c r="U172" s="1"/>
      <c r="V172" s="1"/>
      <c r="W172" s="1"/>
      <c r="X172" s="1"/>
      <c r="Y172" s="1"/>
      <c r="Z172" s="1"/>
    </row>
    <row r="173" spans="1:26" ht="15.75" customHeight="1">
      <c r="A173" s="112"/>
      <c r="B173" s="112"/>
      <c r="C173" s="112"/>
      <c r="D173" s="112"/>
      <c r="E173" s="112"/>
      <c r="F173" s="112"/>
      <c r="G173" s="1"/>
      <c r="H173" s="1"/>
      <c r="I173" s="1"/>
      <c r="J173" s="1"/>
      <c r="K173" s="1"/>
      <c r="L173" s="1"/>
      <c r="M173" s="1"/>
      <c r="N173" s="1"/>
      <c r="O173" s="1"/>
      <c r="P173" s="1"/>
      <c r="Q173" s="1"/>
      <c r="R173" s="1"/>
      <c r="S173" s="1"/>
      <c r="T173" s="1"/>
      <c r="U173" s="1"/>
      <c r="V173" s="1"/>
      <c r="W173" s="1"/>
      <c r="X173" s="1"/>
      <c r="Y173" s="1"/>
      <c r="Z173" s="1"/>
    </row>
    <row r="174" spans="1:26" ht="15.75" customHeight="1">
      <c r="A174" s="112"/>
      <c r="B174" s="112"/>
      <c r="C174" s="112"/>
      <c r="D174" s="112"/>
      <c r="E174" s="112"/>
      <c r="F174" s="112"/>
      <c r="G174" s="1"/>
      <c r="H174" s="1"/>
      <c r="I174" s="1"/>
      <c r="J174" s="1"/>
      <c r="K174" s="1"/>
      <c r="L174" s="1"/>
      <c r="M174" s="1"/>
      <c r="N174" s="1"/>
      <c r="O174" s="1"/>
      <c r="P174" s="1"/>
      <c r="Q174" s="1"/>
      <c r="R174" s="1"/>
      <c r="S174" s="1"/>
      <c r="T174" s="1"/>
      <c r="U174" s="1"/>
      <c r="V174" s="1"/>
      <c r="W174" s="1"/>
      <c r="X174" s="1"/>
      <c r="Y174" s="1"/>
      <c r="Z174" s="1"/>
    </row>
    <row r="175" spans="1:26" ht="15.75" customHeight="1">
      <c r="A175" s="112"/>
      <c r="B175" s="112"/>
      <c r="C175" s="112"/>
      <c r="D175" s="112"/>
      <c r="E175" s="112"/>
      <c r="F175" s="112"/>
      <c r="G175" s="1"/>
      <c r="H175" s="1"/>
      <c r="I175" s="1"/>
      <c r="J175" s="1"/>
      <c r="K175" s="1"/>
      <c r="L175" s="1"/>
      <c r="M175" s="1"/>
      <c r="N175" s="1"/>
      <c r="O175" s="1"/>
      <c r="P175" s="1"/>
      <c r="Q175" s="1"/>
      <c r="R175" s="1"/>
      <c r="S175" s="1"/>
      <c r="T175" s="1"/>
      <c r="U175" s="1"/>
      <c r="V175" s="1"/>
      <c r="W175" s="1"/>
      <c r="X175" s="1"/>
      <c r="Y175" s="1"/>
      <c r="Z175" s="1"/>
    </row>
    <row r="176" spans="1:26" ht="15.75" customHeight="1">
      <c r="A176" s="112"/>
      <c r="B176" s="112"/>
      <c r="C176" s="112"/>
      <c r="D176" s="112"/>
      <c r="E176" s="112"/>
      <c r="F176" s="112"/>
      <c r="G176" s="1"/>
      <c r="H176" s="1"/>
      <c r="I176" s="1"/>
      <c r="J176" s="1"/>
      <c r="K176" s="1"/>
      <c r="L176" s="1"/>
      <c r="M176" s="1"/>
      <c r="N176" s="1"/>
      <c r="O176" s="1"/>
      <c r="P176" s="1"/>
      <c r="Q176" s="1"/>
      <c r="R176" s="1"/>
      <c r="S176" s="1"/>
      <c r="T176" s="1"/>
      <c r="U176" s="1"/>
      <c r="V176" s="1"/>
      <c r="W176" s="1"/>
      <c r="X176" s="1"/>
      <c r="Y176" s="1"/>
      <c r="Z176" s="1"/>
    </row>
    <row r="177" spans="1:26" ht="15.75" customHeight="1">
      <c r="A177" s="112"/>
      <c r="B177" s="112"/>
      <c r="C177" s="112"/>
      <c r="D177" s="112"/>
      <c r="E177" s="112"/>
      <c r="F177" s="112"/>
      <c r="G177" s="1"/>
      <c r="H177" s="1"/>
      <c r="I177" s="1"/>
      <c r="J177" s="1"/>
      <c r="K177" s="1"/>
      <c r="L177" s="1"/>
      <c r="M177" s="1"/>
      <c r="N177" s="1"/>
      <c r="O177" s="1"/>
      <c r="P177" s="1"/>
      <c r="Q177" s="1"/>
      <c r="R177" s="1"/>
      <c r="S177" s="1"/>
      <c r="T177" s="1"/>
      <c r="U177" s="1"/>
      <c r="V177" s="1"/>
      <c r="W177" s="1"/>
      <c r="X177" s="1"/>
      <c r="Y177" s="1"/>
      <c r="Z177" s="1"/>
    </row>
    <row r="178" spans="1:26" ht="15.75" customHeight="1">
      <c r="A178" s="112"/>
      <c r="B178" s="112"/>
      <c r="C178" s="112"/>
      <c r="D178" s="112"/>
      <c r="E178" s="112"/>
      <c r="F178" s="112"/>
      <c r="G178" s="1"/>
      <c r="H178" s="1"/>
      <c r="I178" s="1"/>
      <c r="J178" s="1"/>
      <c r="K178" s="1"/>
      <c r="L178" s="1"/>
      <c r="M178" s="1"/>
      <c r="N178" s="1"/>
      <c r="O178" s="1"/>
      <c r="P178" s="1"/>
      <c r="Q178" s="1"/>
      <c r="R178" s="1"/>
      <c r="S178" s="1"/>
      <c r="T178" s="1"/>
      <c r="U178" s="1"/>
      <c r="V178" s="1"/>
      <c r="W178" s="1"/>
      <c r="X178" s="1"/>
      <c r="Y178" s="1"/>
      <c r="Z178" s="1"/>
    </row>
    <row r="179" spans="1:26" ht="15.75" customHeight="1">
      <c r="A179" s="112"/>
      <c r="B179" s="112"/>
      <c r="C179" s="112"/>
      <c r="D179" s="112"/>
      <c r="E179" s="112"/>
      <c r="F179" s="112"/>
      <c r="G179" s="1"/>
      <c r="H179" s="1"/>
      <c r="I179" s="1"/>
      <c r="J179" s="1"/>
      <c r="K179" s="1"/>
      <c r="L179" s="1"/>
      <c r="M179" s="1"/>
      <c r="N179" s="1"/>
      <c r="O179" s="1"/>
      <c r="P179" s="1"/>
      <c r="Q179" s="1"/>
      <c r="R179" s="1"/>
      <c r="S179" s="1"/>
      <c r="T179" s="1"/>
      <c r="U179" s="1"/>
      <c r="V179" s="1"/>
      <c r="W179" s="1"/>
      <c r="X179" s="1"/>
      <c r="Y179" s="1"/>
      <c r="Z179" s="1"/>
    </row>
    <row r="180" spans="1:26" ht="15.75" customHeight="1">
      <c r="A180" s="112"/>
      <c r="B180" s="112"/>
      <c r="C180" s="112"/>
      <c r="D180" s="112"/>
      <c r="E180" s="112"/>
      <c r="F180" s="112"/>
      <c r="G180" s="1"/>
      <c r="H180" s="1"/>
      <c r="I180" s="1"/>
      <c r="J180" s="1"/>
      <c r="K180" s="1"/>
      <c r="L180" s="1"/>
      <c r="M180" s="1"/>
      <c r="N180" s="1"/>
      <c r="O180" s="1"/>
      <c r="P180" s="1"/>
      <c r="Q180" s="1"/>
      <c r="R180" s="1"/>
      <c r="S180" s="1"/>
      <c r="T180" s="1"/>
      <c r="U180" s="1"/>
      <c r="V180" s="1"/>
      <c r="W180" s="1"/>
      <c r="X180" s="1"/>
      <c r="Y180" s="1"/>
      <c r="Z180" s="1"/>
    </row>
    <row r="181" spans="1:26" ht="15.75" customHeight="1">
      <c r="A181" s="112"/>
      <c r="B181" s="112"/>
      <c r="C181" s="112"/>
      <c r="D181" s="112"/>
      <c r="E181" s="112"/>
      <c r="F181" s="112"/>
      <c r="G181" s="1"/>
      <c r="H181" s="1"/>
      <c r="I181" s="1"/>
      <c r="J181" s="1"/>
      <c r="K181" s="1"/>
      <c r="L181" s="1"/>
      <c r="M181" s="1"/>
      <c r="N181" s="1"/>
      <c r="O181" s="1"/>
      <c r="P181" s="1"/>
      <c r="Q181" s="1"/>
      <c r="R181" s="1"/>
      <c r="S181" s="1"/>
      <c r="T181" s="1"/>
      <c r="U181" s="1"/>
      <c r="V181" s="1"/>
      <c r="W181" s="1"/>
      <c r="X181" s="1"/>
      <c r="Y181" s="1"/>
      <c r="Z181" s="1"/>
    </row>
    <row r="182" spans="1:26" ht="15.75" customHeight="1">
      <c r="A182" s="112"/>
      <c r="B182" s="112"/>
      <c r="C182" s="112"/>
      <c r="D182" s="112"/>
      <c r="E182" s="112"/>
      <c r="F182" s="112"/>
      <c r="G182" s="1"/>
      <c r="H182" s="1"/>
      <c r="I182" s="1"/>
      <c r="J182" s="1"/>
      <c r="K182" s="1"/>
      <c r="L182" s="1"/>
      <c r="M182" s="1"/>
      <c r="N182" s="1"/>
      <c r="O182" s="1"/>
      <c r="P182" s="1"/>
      <c r="Q182" s="1"/>
      <c r="R182" s="1"/>
      <c r="S182" s="1"/>
      <c r="T182" s="1"/>
      <c r="U182" s="1"/>
      <c r="V182" s="1"/>
      <c r="W182" s="1"/>
      <c r="X182" s="1"/>
      <c r="Y182" s="1"/>
      <c r="Z182" s="1"/>
    </row>
    <row r="183" spans="1:26" ht="15.75" customHeight="1">
      <c r="A183" s="112"/>
      <c r="B183" s="112"/>
      <c r="C183" s="112"/>
      <c r="D183" s="112"/>
      <c r="E183" s="112"/>
      <c r="F183" s="112"/>
      <c r="G183" s="1"/>
      <c r="H183" s="1"/>
      <c r="I183" s="1"/>
      <c r="J183" s="1"/>
      <c r="K183" s="1"/>
      <c r="L183" s="1"/>
      <c r="M183" s="1"/>
      <c r="N183" s="1"/>
      <c r="O183" s="1"/>
      <c r="P183" s="1"/>
      <c r="Q183" s="1"/>
      <c r="R183" s="1"/>
      <c r="S183" s="1"/>
      <c r="T183" s="1"/>
      <c r="U183" s="1"/>
      <c r="V183" s="1"/>
      <c r="W183" s="1"/>
      <c r="X183" s="1"/>
      <c r="Y183" s="1"/>
      <c r="Z183" s="1"/>
    </row>
    <row r="184" spans="1:26" ht="15.75" customHeight="1">
      <c r="A184" s="112"/>
      <c r="B184" s="112"/>
      <c r="C184" s="112"/>
      <c r="D184" s="112"/>
      <c r="E184" s="112"/>
      <c r="F184" s="112"/>
      <c r="G184" s="1"/>
      <c r="H184" s="1"/>
      <c r="I184" s="1"/>
      <c r="J184" s="1"/>
      <c r="K184" s="1"/>
      <c r="L184" s="1"/>
      <c r="M184" s="1"/>
      <c r="N184" s="1"/>
      <c r="O184" s="1"/>
      <c r="P184" s="1"/>
      <c r="Q184" s="1"/>
      <c r="R184" s="1"/>
      <c r="S184" s="1"/>
      <c r="T184" s="1"/>
      <c r="U184" s="1"/>
      <c r="V184" s="1"/>
      <c r="W184" s="1"/>
      <c r="X184" s="1"/>
      <c r="Y184" s="1"/>
      <c r="Z184" s="1"/>
    </row>
    <row r="185" spans="1:26" ht="15.75" customHeight="1">
      <c r="A185" s="112"/>
      <c r="B185" s="112"/>
      <c r="C185" s="112"/>
      <c r="D185" s="112"/>
      <c r="E185" s="112"/>
      <c r="F185" s="112"/>
      <c r="G185" s="1"/>
      <c r="H185" s="1"/>
      <c r="I185" s="1"/>
      <c r="J185" s="1"/>
      <c r="K185" s="1"/>
      <c r="L185" s="1"/>
      <c r="M185" s="1"/>
      <c r="N185" s="1"/>
      <c r="O185" s="1"/>
      <c r="P185" s="1"/>
      <c r="Q185" s="1"/>
      <c r="R185" s="1"/>
      <c r="S185" s="1"/>
      <c r="T185" s="1"/>
      <c r="U185" s="1"/>
      <c r="V185" s="1"/>
      <c r="W185" s="1"/>
      <c r="X185" s="1"/>
      <c r="Y185" s="1"/>
      <c r="Z185" s="1"/>
    </row>
    <row r="186" spans="1:26" ht="15.75" customHeight="1">
      <c r="A186" s="112"/>
      <c r="B186" s="112"/>
      <c r="C186" s="112"/>
      <c r="D186" s="112"/>
      <c r="E186" s="112"/>
      <c r="F186" s="112"/>
      <c r="G186" s="1"/>
      <c r="H186" s="1"/>
      <c r="I186" s="1"/>
      <c r="J186" s="1"/>
      <c r="K186" s="1"/>
      <c r="L186" s="1"/>
      <c r="M186" s="1"/>
      <c r="N186" s="1"/>
      <c r="O186" s="1"/>
      <c r="P186" s="1"/>
      <c r="Q186" s="1"/>
      <c r="R186" s="1"/>
      <c r="S186" s="1"/>
      <c r="T186" s="1"/>
      <c r="U186" s="1"/>
      <c r="V186" s="1"/>
      <c r="W186" s="1"/>
      <c r="X186" s="1"/>
      <c r="Y186" s="1"/>
      <c r="Z186" s="1"/>
    </row>
    <row r="187" spans="1:26" ht="15.75" customHeight="1">
      <c r="A187" s="112"/>
      <c r="B187" s="112"/>
      <c r="C187" s="112"/>
      <c r="D187" s="112"/>
      <c r="E187" s="112"/>
      <c r="F187" s="112"/>
      <c r="G187" s="1"/>
      <c r="H187" s="1"/>
      <c r="I187" s="1"/>
      <c r="J187" s="1"/>
      <c r="K187" s="1"/>
      <c r="L187" s="1"/>
      <c r="M187" s="1"/>
      <c r="N187" s="1"/>
      <c r="O187" s="1"/>
      <c r="P187" s="1"/>
      <c r="Q187" s="1"/>
      <c r="R187" s="1"/>
      <c r="S187" s="1"/>
      <c r="T187" s="1"/>
      <c r="U187" s="1"/>
      <c r="V187" s="1"/>
      <c r="W187" s="1"/>
      <c r="X187" s="1"/>
      <c r="Y187" s="1"/>
      <c r="Z187" s="1"/>
    </row>
    <row r="188" spans="1:26" ht="15.75" customHeight="1">
      <c r="A188" s="112"/>
      <c r="B188" s="112"/>
      <c r="C188" s="112"/>
      <c r="D188" s="112"/>
      <c r="E188" s="112"/>
      <c r="F188" s="112"/>
      <c r="G188" s="1"/>
      <c r="H188" s="1"/>
      <c r="I188" s="1"/>
      <c r="J188" s="1"/>
      <c r="K188" s="1"/>
      <c r="L188" s="1"/>
      <c r="M188" s="1"/>
      <c r="N188" s="1"/>
      <c r="O188" s="1"/>
      <c r="P188" s="1"/>
      <c r="Q188" s="1"/>
      <c r="R188" s="1"/>
      <c r="S188" s="1"/>
      <c r="T188" s="1"/>
      <c r="U188" s="1"/>
      <c r="V188" s="1"/>
      <c r="W188" s="1"/>
      <c r="X188" s="1"/>
      <c r="Y188" s="1"/>
      <c r="Z188" s="1"/>
    </row>
    <row r="189" spans="1:26" ht="15.75" customHeight="1">
      <c r="A189" s="112"/>
      <c r="B189" s="112"/>
      <c r="C189" s="112"/>
      <c r="D189" s="112"/>
      <c r="E189" s="112"/>
      <c r="F189" s="112"/>
      <c r="G189" s="1"/>
      <c r="H189" s="1"/>
      <c r="I189" s="1"/>
      <c r="J189" s="1"/>
      <c r="K189" s="1"/>
      <c r="L189" s="1"/>
      <c r="M189" s="1"/>
      <c r="N189" s="1"/>
      <c r="O189" s="1"/>
      <c r="P189" s="1"/>
      <c r="Q189" s="1"/>
      <c r="R189" s="1"/>
      <c r="S189" s="1"/>
      <c r="T189" s="1"/>
      <c r="U189" s="1"/>
      <c r="V189" s="1"/>
      <c r="W189" s="1"/>
      <c r="X189" s="1"/>
      <c r="Y189" s="1"/>
      <c r="Z189" s="1"/>
    </row>
    <row r="190" spans="1:26" ht="15.75" customHeight="1">
      <c r="A190" s="112"/>
      <c r="B190" s="112"/>
      <c r="C190" s="112"/>
      <c r="D190" s="112"/>
      <c r="E190" s="112"/>
      <c r="F190" s="112"/>
      <c r="G190" s="1"/>
      <c r="H190" s="1"/>
      <c r="I190" s="1"/>
      <c r="J190" s="1"/>
      <c r="K190" s="1"/>
      <c r="L190" s="1"/>
      <c r="M190" s="1"/>
      <c r="N190" s="1"/>
      <c r="O190" s="1"/>
      <c r="P190" s="1"/>
      <c r="Q190" s="1"/>
      <c r="R190" s="1"/>
      <c r="S190" s="1"/>
      <c r="T190" s="1"/>
      <c r="U190" s="1"/>
      <c r="V190" s="1"/>
      <c r="W190" s="1"/>
      <c r="X190" s="1"/>
      <c r="Y190" s="1"/>
      <c r="Z190" s="1"/>
    </row>
    <row r="191" spans="1:26" ht="15.75" customHeight="1">
      <c r="A191" s="112"/>
      <c r="B191" s="112"/>
      <c r="C191" s="112"/>
      <c r="D191" s="112"/>
      <c r="E191" s="112"/>
      <c r="F191" s="112"/>
      <c r="G191" s="1"/>
      <c r="H191" s="1"/>
      <c r="I191" s="1"/>
      <c r="J191" s="1"/>
      <c r="K191" s="1"/>
      <c r="L191" s="1"/>
      <c r="M191" s="1"/>
      <c r="N191" s="1"/>
      <c r="O191" s="1"/>
      <c r="P191" s="1"/>
      <c r="Q191" s="1"/>
      <c r="R191" s="1"/>
      <c r="S191" s="1"/>
      <c r="T191" s="1"/>
      <c r="U191" s="1"/>
      <c r="V191" s="1"/>
      <c r="W191" s="1"/>
      <c r="X191" s="1"/>
      <c r="Y191" s="1"/>
      <c r="Z191" s="1"/>
    </row>
    <row r="192" spans="1:26" ht="15.75" customHeight="1">
      <c r="A192" s="112"/>
      <c r="B192" s="112"/>
      <c r="C192" s="112"/>
      <c r="D192" s="112"/>
      <c r="E192" s="112"/>
      <c r="F192" s="112"/>
      <c r="G192" s="1"/>
      <c r="H192" s="1"/>
      <c r="I192" s="1"/>
      <c r="J192" s="1"/>
      <c r="K192" s="1"/>
      <c r="L192" s="1"/>
      <c r="M192" s="1"/>
      <c r="N192" s="1"/>
      <c r="O192" s="1"/>
      <c r="P192" s="1"/>
      <c r="Q192" s="1"/>
      <c r="R192" s="1"/>
      <c r="S192" s="1"/>
      <c r="T192" s="1"/>
      <c r="U192" s="1"/>
      <c r="V192" s="1"/>
      <c r="W192" s="1"/>
      <c r="X192" s="1"/>
      <c r="Y192" s="1"/>
      <c r="Z192" s="1"/>
    </row>
    <row r="193" spans="1:26" ht="15.75" customHeight="1">
      <c r="A193" s="112"/>
      <c r="B193" s="112"/>
      <c r="C193" s="112"/>
      <c r="D193" s="112"/>
      <c r="E193" s="112"/>
      <c r="F193" s="112"/>
      <c r="G193" s="1"/>
      <c r="H193" s="1"/>
      <c r="I193" s="1"/>
      <c r="J193" s="1"/>
      <c r="K193" s="1"/>
      <c r="L193" s="1"/>
      <c r="M193" s="1"/>
      <c r="N193" s="1"/>
      <c r="O193" s="1"/>
      <c r="P193" s="1"/>
      <c r="Q193" s="1"/>
      <c r="R193" s="1"/>
      <c r="S193" s="1"/>
      <c r="T193" s="1"/>
      <c r="U193" s="1"/>
      <c r="V193" s="1"/>
      <c r="W193" s="1"/>
      <c r="X193" s="1"/>
      <c r="Y193" s="1"/>
      <c r="Z193" s="1"/>
    </row>
    <row r="194" spans="1:26" ht="15.75" customHeight="1">
      <c r="A194" s="112"/>
      <c r="B194" s="112"/>
      <c r="C194" s="112"/>
      <c r="D194" s="112"/>
      <c r="E194" s="112"/>
      <c r="F194" s="112"/>
      <c r="G194" s="1"/>
      <c r="H194" s="1"/>
      <c r="I194" s="1"/>
      <c r="J194" s="1"/>
      <c r="K194" s="1"/>
      <c r="L194" s="1"/>
      <c r="M194" s="1"/>
      <c r="N194" s="1"/>
      <c r="O194" s="1"/>
      <c r="P194" s="1"/>
      <c r="Q194" s="1"/>
      <c r="R194" s="1"/>
      <c r="S194" s="1"/>
      <c r="T194" s="1"/>
      <c r="U194" s="1"/>
      <c r="V194" s="1"/>
      <c r="W194" s="1"/>
      <c r="X194" s="1"/>
      <c r="Y194" s="1"/>
      <c r="Z194" s="1"/>
    </row>
    <row r="195" spans="1:26" ht="15.75" customHeight="1">
      <c r="A195" s="112"/>
      <c r="B195" s="112"/>
      <c r="C195" s="112"/>
      <c r="D195" s="112"/>
      <c r="E195" s="112"/>
      <c r="F195" s="112"/>
      <c r="G195" s="1"/>
      <c r="H195" s="1"/>
      <c r="I195" s="1"/>
      <c r="J195" s="1"/>
      <c r="K195" s="1"/>
      <c r="L195" s="1"/>
      <c r="M195" s="1"/>
      <c r="N195" s="1"/>
      <c r="O195" s="1"/>
      <c r="P195" s="1"/>
      <c r="Q195" s="1"/>
      <c r="R195" s="1"/>
      <c r="S195" s="1"/>
      <c r="T195" s="1"/>
      <c r="U195" s="1"/>
      <c r="V195" s="1"/>
      <c r="W195" s="1"/>
      <c r="X195" s="1"/>
      <c r="Y195" s="1"/>
      <c r="Z195" s="1"/>
    </row>
    <row r="196" spans="1:26" ht="15.75" customHeight="1">
      <c r="A196" s="112"/>
      <c r="B196" s="112"/>
      <c r="C196" s="112"/>
      <c r="D196" s="112"/>
      <c r="E196" s="112"/>
      <c r="F196" s="112"/>
      <c r="G196" s="1"/>
      <c r="H196" s="1"/>
      <c r="I196" s="1"/>
      <c r="J196" s="1"/>
      <c r="K196" s="1"/>
      <c r="L196" s="1"/>
      <c r="M196" s="1"/>
      <c r="N196" s="1"/>
      <c r="O196" s="1"/>
      <c r="P196" s="1"/>
      <c r="Q196" s="1"/>
      <c r="R196" s="1"/>
      <c r="S196" s="1"/>
      <c r="T196" s="1"/>
      <c r="U196" s="1"/>
      <c r="V196" s="1"/>
      <c r="W196" s="1"/>
      <c r="X196" s="1"/>
      <c r="Y196" s="1"/>
      <c r="Z196" s="1"/>
    </row>
    <row r="197" spans="1:26" ht="15.75" customHeight="1">
      <c r="A197" s="112"/>
      <c r="B197" s="112"/>
      <c r="C197" s="112"/>
      <c r="D197" s="112"/>
      <c r="E197" s="112"/>
      <c r="F197" s="112"/>
      <c r="G197" s="1"/>
      <c r="H197" s="1"/>
      <c r="I197" s="1"/>
      <c r="J197" s="1"/>
      <c r="K197" s="1"/>
      <c r="L197" s="1"/>
      <c r="M197" s="1"/>
      <c r="N197" s="1"/>
      <c r="O197" s="1"/>
      <c r="P197" s="1"/>
      <c r="Q197" s="1"/>
      <c r="R197" s="1"/>
      <c r="S197" s="1"/>
      <c r="T197" s="1"/>
      <c r="U197" s="1"/>
      <c r="V197" s="1"/>
      <c r="W197" s="1"/>
      <c r="X197" s="1"/>
      <c r="Y197" s="1"/>
      <c r="Z197" s="1"/>
    </row>
    <row r="198" spans="1:26" ht="15.75" customHeight="1">
      <c r="A198" s="112"/>
      <c r="B198" s="112"/>
      <c r="C198" s="112"/>
      <c r="D198" s="112"/>
      <c r="E198" s="112"/>
      <c r="F198" s="112"/>
      <c r="G198" s="1"/>
      <c r="H198" s="1"/>
      <c r="I198" s="1"/>
      <c r="J198" s="1"/>
      <c r="K198" s="1"/>
      <c r="L198" s="1"/>
      <c r="M198" s="1"/>
      <c r="N198" s="1"/>
      <c r="O198" s="1"/>
      <c r="P198" s="1"/>
      <c r="Q198" s="1"/>
      <c r="R198" s="1"/>
      <c r="S198" s="1"/>
      <c r="T198" s="1"/>
      <c r="U198" s="1"/>
      <c r="V198" s="1"/>
      <c r="W198" s="1"/>
      <c r="X198" s="1"/>
      <c r="Y198" s="1"/>
      <c r="Z198" s="1"/>
    </row>
    <row r="199" spans="1:26" ht="15.75" customHeight="1">
      <c r="A199" s="112"/>
      <c r="B199" s="112"/>
      <c r="C199" s="112"/>
      <c r="D199" s="112"/>
      <c r="E199" s="112"/>
      <c r="F199" s="112"/>
      <c r="G199" s="1"/>
      <c r="H199" s="1"/>
      <c r="I199" s="1"/>
      <c r="J199" s="1"/>
      <c r="K199" s="1"/>
      <c r="L199" s="1"/>
      <c r="M199" s="1"/>
      <c r="N199" s="1"/>
      <c r="O199" s="1"/>
      <c r="P199" s="1"/>
      <c r="Q199" s="1"/>
      <c r="R199" s="1"/>
      <c r="S199" s="1"/>
      <c r="T199" s="1"/>
      <c r="U199" s="1"/>
      <c r="V199" s="1"/>
      <c r="W199" s="1"/>
      <c r="X199" s="1"/>
      <c r="Y199" s="1"/>
      <c r="Z199" s="1"/>
    </row>
    <row r="200" spans="1:26" ht="15.75" customHeight="1">
      <c r="A200" s="112"/>
      <c r="B200" s="112"/>
      <c r="C200" s="112"/>
      <c r="D200" s="112"/>
      <c r="E200" s="112"/>
      <c r="F200" s="112"/>
      <c r="G200" s="1"/>
      <c r="H200" s="1"/>
      <c r="I200" s="1"/>
      <c r="J200" s="1"/>
      <c r="K200" s="1"/>
      <c r="L200" s="1"/>
      <c r="M200" s="1"/>
      <c r="N200" s="1"/>
      <c r="O200" s="1"/>
      <c r="P200" s="1"/>
      <c r="Q200" s="1"/>
      <c r="R200" s="1"/>
      <c r="S200" s="1"/>
      <c r="T200" s="1"/>
      <c r="U200" s="1"/>
      <c r="V200" s="1"/>
      <c r="W200" s="1"/>
      <c r="X200" s="1"/>
      <c r="Y200" s="1"/>
      <c r="Z200" s="1"/>
    </row>
    <row r="201" spans="1:26" ht="15.75" customHeight="1">
      <c r="A201" s="112"/>
      <c r="B201" s="112"/>
      <c r="C201" s="112"/>
      <c r="D201" s="112"/>
      <c r="E201" s="112"/>
      <c r="F201" s="112"/>
      <c r="G201" s="1"/>
      <c r="H201" s="1"/>
      <c r="I201" s="1"/>
      <c r="J201" s="1"/>
      <c r="K201" s="1"/>
      <c r="L201" s="1"/>
      <c r="M201" s="1"/>
      <c r="N201" s="1"/>
      <c r="O201" s="1"/>
      <c r="P201" s="1"/>
      <c r="Q201" s="1"/>
      <c r="R201" s="1"/>
      <c r="S201" s="1"/>
      <c r="T201" s="1"/>
      <c r="U201" s="1"/>
      <c r="V201" s="1"/>
      <c r="W201" s="1"/>
      <c r="X201" s="1"/>
      <c r="Y201" s="1"/>
      <c r="Z201" s="1"/>
    </row>
    <row r="202" spans="1:26" ht="15.75" customHeight="1">
      <c r="A202" s="112"/>
      <c r="B202" s="112"/>
      <c r="C202" s="112"/>
      <c r="D202" s="112"/>
      <c r="E202" s="112"/>
      <c r="F202" s="112"/>
      <c r="G202" s="1"/>
      <c r="H202" s="1"/>
      <c r="I202" s="1"/>
      <c r="J202" s="1"/>
      <c r="K202" s="1"/>
      <c r="L202" s="1"/>
      <c r="M202" s="1"/>
      <c r="N202" s="1"/>
      <c r="O202" s="1"/>
      <c r="P202" s="1"/>
      <c r="Q202" s="1"/>
      <c r="R202" s="1"/>
      <c r="S202" s="1"/>
      <c r="T202" s="1"/>
      <c r="U202" s="1"/>
      <c r="V202" s="1"/>
      <c r="W202" s="1"/>
      <c r="X202" s="1"/>
      <c r="Y202" s="1"/>
      <c r="Z202" s="1"/>
    </row>
    <row r="203" spans="1:26" ht="15.75" customHeight="1">
      <c r="A203" s="112"/>
      <c r="B203" s="112"/>
      <c r="C203" s="112"/>
      <c r="D203" s="112"/>
      <c r="E203" s="112"/>
      <c r="F203" s="112"/>
      <c r="G203" s="1"/>
      <c r="H203" s="1"/>
      <c r="I203" s="1"/>
      <c r="J203" s="1"/>
      <c r="K203" s="1"/>
      <c r="L203" s="1"/>
      <c r="M203" s="1"/>
      <c r="N203" s="1"/>
      <c r="O203" s="1"/>
      <c r="P203" s="1"/>
      <c r="Q203" s="1"/>
      <c r="R203" s="1"/>
      <c r="S203" s="1"/>
      <c r="T203" s="1"/>
      <c r="U203" s="1"/>
      <c r="V203" s="1"/>
      <c r="W203" s="1"/>
      <c r="X203" s="1"/>
      <c r="Y203" s="1"/>
      <c r="Z203" s="1"/>
    </row>
    <row r="204" spans="1:26" ht="15.75" customHeight="1">
      <c r="A204" s="112"/>
      <c r="B204" s="112"/>
      <c r="C204" s="112"/>
      <c r="D204" s="112"/>
      <c r="E204" s="112"/>
      <c r="F204" s="112"/>
      <c r="G204" s="1"/>
      <c r="H204" s="1"/>
      <c r="I204" s="1"/>
      <c r="J204" s="1"/>
      <c r="K204" s="1"/>
      <c r="L204" s="1"/>
      <c r="M204" s="1"/>
      <c r="N204" s="1"/>
      <c r="O204" s="1"/>
      <c r="P204" s="1"/>
      <c r="Q204" s="1"/>
      <c r="R204" s="1"/>
      <c r="S204" s="1"/>
      <c r="T204" s="1"/>
      <c r="U204" s="1"/>
      <c r="V204" s="1"/>
      <c r="W204" s="1"/>
      <c r="X204" s="1"/>
      <c r="Y204" s="1"/>
      <c r="Z204" s="1"/>
    </row>
    <row r="205" spans="1:26" ht="15.75" customHeight="1">
      <c r="A205" s="112"/>
      <c r="B205" s="112"/>
      <c r="C205" s="112"/>
      <c r="D205" s="112"/>
      <c r="E205" s="112"/>
      <c r="F205" s="112"/>
      <c r="G205" s="1"/>
      <c r="H205" s="1"/>
      <c r="I205" s="1"/>
      <c r="J205" s="1"/>
      <c r="K205" s="1"/>
      <c r="L205" s="1"/>
      <c r="M205" s="1"/>
      <c r="N205" s="1"/>
      <c r="O205" s="1"/>
      <c r="P205" s="1"/>
      <c r="Q205" s="1"/>
      <c r="R205" s="1"/>
      <c r="S205" s="1"/>
      <c r="T205" s="1"/>
      <c r="U205" s="1"/>
      <c r="V205" s="1"/>
      <c r="W205" s="1"/>
      <c r="X205" s="1"/>
      <c r="Y205" s="1"/>
      <c r="Z205" s="1"/>
    </row>
    <row r="206" spans="1:26" ht="15.75" customHeight="1">
      <c r="A206" s="112"/>
      <c r="B206" s="112"/>
      <c r="C206" s="112"/>
      <c r="D206" s="112"/>
      <c r="E206" s="112"/>
      <c r="F206" s="112"/>
      <c r="G206" s="1"/>
      <c r="H206" s="1"/>
      <c r="I206" s="1"/>
      <c r="J206" s="1"/>
      <c r="K206" s="1"/>
      <c r="L206" s="1"/>
      <c r="M206" s="1"/>
      <c r="N206" s="1"/>
      <c r="O206" s="1"/>
      <c r="P206" s="1"/>
      <c r="Q206" s="1"/>
      <c r="R206" s="1"/>
      <c r="S206" s="1"/>
      <c r="T206" s="1"/>
      <c r="U206" s="1"/>
      <c r="V206" s="1"/>
      <c r="W206" s="1"/>
      <c r="X206" s="1"/>
      <c r="Y206" s="1"/>
      <c r="Z206" s="1"/>
    </row>
    <row r="207" spans="1:26" ht="15.75" customHeight="1">
      <c r="A207" s="112"/>
      <c r="B207" s="112"/>
      <c r="C207" s="112"/>
      <c r="D207" s="112"/>
      <c r="E207" s="112"/>
      <c r="F207" s="112"/>
      <c r="G207" s="1"/>
      <c r="H207" s="1"/>
      <c r="I207" s="1"/>
      <c r="J207" s="1"/>
      <c r="K207" s="1"/>
      <c r="L207" s="1"/>
      <c r="M207" s="1"/>
      <c r="N207" s="1"/>
      <c r="O207" s="1"/>
      <c r="P207" s="1"/>
      <c r="Q207" s="1"/>
      <c r="R207" s="1"/>
      <c r="S207" s="1"/>
      <c r="T207" s="1"/>
      <c r="U207" s="1"/>
      <c r="V207" s="1"/>
      <c r="W207" s="1"/>
      <c r="X207" s="1"/>
      <c r="Y207" s="1"/>
      <c r="Z207" s="1"/>
    </row>
    <row r="208" spans="1:26" ht="15.75" customHeight="1">
      <c r="A208" s="112"/>
      <c r="B208" s="112"/>
      <c r="C208" s="112"/>
      <c r="D208" s="112"/>
      <c r="E208" s="112"/>
      <c r="F208" s="112"/>
      <c r="G208" s="1"/>
      <c r="H208" s="1"/>
      <c r="I208" s="1"/>
      <c r="J208" s="1"/>
      <c r="K208" s="1"/>
      <c r="L208" s="1"/>
      <c r="M208" s="1"/>
      <c r="N208" s="1"/>
      <c r="O208" s="1"/>
      <c r="P208" s="1"/>
      <c r="Q208" s="1"/>
      <c r="R208" s="1"/>
      <c r="S208" s="1"/>
      <c r="T208" s="1"/>
      <c r="U208" s="1"/>
      <c r="V208" s="1"/>
      <c r="W208" s="1"/>
      <c r="X208" s="1"/>
      <c r="Y208" s="1"/>
      <c r="Z208" s="1"/>
    </row>
    <row r="209" spans="1:26" ht="15.75" customHeight="1">
      <c r="A209" s="112"/>
      <c r="B209" s="112"/>
      <c r="C209" s="112"/>
      <c r="D209" s="112"/>
      <c r="E209" s="112"/>
      <c r="F209" s="112"/>
      <c r="G209" s="1"/>
      <c r="H209" s="1"/>
      <c r="I209" s="1"/>
      <c r="J209" s="1"/>
      <c r="K209" s="1"/>
      <c r="L209" s="1"/>
      <c r="M209" s="1"/>
      <c r="N209" s="1"/>
      <c r="O209" s="1"/>
      <c r="P209" s="1"/>
      <c r="Q209" s="1"/>
      <c r="R209" s="1"/>
      <c r="S209" s="1"/>
      <c r="T209" s="1"/>
      <c r="U209" s="1"/>
      <c r="V209" s="1"/>
      <c r="W209" s="1"/>
      <c r="X209" s="1"/>
      <c r="Y209" s="1"/>
      <c r="Z209" s="1"/>
    </row>
    <row r="210" spans="1:26" ht="15.75" customHeight="1">
      <c r="A210" s="112"/>
      <c r="B210" s="112"/>
      <c r="C210" s="112"/>
      <c r="D210" s="112"/>
      <c r="E210" s="112"/>
      <c r="F210" s="112"/>
      <c r="G210" s="1"/>
      <c r="H210" s="1"/>
      <c r="I210" s="1"/>
      <c r="J210" s="1"/>
      <c r="K210" s="1"/>
      <c r="L210" s="1"/>
      <c r="M210" s="1"/>
      <c r="N210" s="1"/>
      <c r="O210" s="1"/>
      <c r="P210" s="1"/>
      <c r="Q210" s="1"/>
      <c r="R210" s="1"/>
      <c r="S210" s="1"/>
      <c r="T210" s="1"/>
      <c r="U210" s="1"/>
      <c r="V210" s="1"/>
      <c r="W210" s="1"/>
      <c r="X210" s="1"/>
      <c r="Y210" s="1"/>
      <c r="Z210" s="1"/>
    </row>
    <row r="211" spans="1:26" ht="15.75" customHeight="1">
      <c r="A211" s="112"/>
      <c r="B211" s="112"/>
      <c r="C211" s="112"/>
      <c r="D211" s="112"/>
      <c r="E211" s="112"/>
      <c r="F211" s="112"/>
      <c r="G211" s="1"/>
      <c r="H211" s="1"/>
      <c r="I211" s="1"/>
      <c r="J211" s="1"/>
      <c r="K211" s="1"/>
      <c r="L211" s="1"/>
      <c r="M211" s="1"/>
      <c r="N211" s="1"/>
      <c r="O211" s="1"/>
      <c r="P211" s="1"/>
      <c r="Q211" s="1"/>
      <c r="R211" s="1"/>
      <c r="S211" s="1"/>
      <c r="T211" s="1"/>
      <c r="U211" s="1"/>
      <c r="V211" s="1"/>
      <c r="W211" s="1"/>
      <c r="X211" s="1"/>
      <c r="Y211" s="1"/>
      <c r="Z211" s="1"/>
    </row>
    <row r="212" spans="1:26" ht="15.75" customHeight="1">
      <c r="A212" s="112"/>
      <c r="B212" s="112"/>
      <c r="C212" s="112"/>
      <c r="D212" s="112"/>
      <c r="E212" s="112"/>
      <c r="F212" s="112"/>
      <c r="G212" s="1"/>
      <c r="H212" s="1"/>
      <c r="I212" s="1"/>
      <c r="J212" s="1"/>
      <c r="K212" s="1"/>
      <c r="L212" s="1"/>
      <c r="M212" s="1"/>
      <c r="N212" s="1"/>
      <c r="O212" s="1"/>
      <c r="P212" s="1"/>
      <c r="Q212" s="1"/>
      <c r="R212" s="1"/>
      <c r="S212" s="1"/>
      <c r="T212" s="1"/>
      <c r="U212" s="1"/>
      <c r="V212" s="1"/>
      <c r="W212" s="1"/>
      <c r="X212" s="1"/>
      <c r="Y212" s="1"/>
      <c r="Z212" s="1"/>
    </row>
    <row r="213" spans="1:26" ht="15.75" customHeight="1">
      <c r="A213" s="112"/>
      <c r="B213" s="112"/>
      <c r="C213" s="112"/>
      <c r="D213" s="112"/>
      <c r="E213" s="112"/>
      <c r="F213" s="112"/>
      <c r="G213" s="1"/>
      <c r="H213" s="1"/>
      <c r="I213" s="1"/>
      <c r="J213" s="1"/>
      <c r="K213" s="1"/>
      <c r="L213" s="1"/>
      <c r="M213" s="1"/>
      <c r="N213" s="1"/>
      <c r="O213" s="1"/>
      <c r="P213" s="1"/>
      <c r="Q213" s="1"/>
      <c r="R213" s="1"/>
      <c r="S213" s="1"/>
      <c r="T213" s="1"/>
      <c r="U213" s="1"/>
      <c r="V213" s="1"/>
      <c r="W213" s="1"/>
      <c r="X213" s="1"/>
      <c r="Y213" s="1"/>
      <c r="Z213" s="1"/>
    </row>
    <row r="214" spans="1:26" ht="15.75" customHeight="1">
      <c r="A214" s="112"/>
      <c r="B214" s="112"/>
      <c r="C214" s="112"/>
      <c r="D214" s="112"/>
      <c r="E214" s="112"/>
      <c r="F214" s="112"/>
      <c r="G214" s="1"/>
      <c r="H214" s="1"/>
      <c r="I214" s="1"/>
      <c r="J214" s="1"/>
      <c r="K214" s="1"/>
      <c r="L214" s="1"/>
      <c r="M214" s="1"/>
      <c r="N214" s="1"/>
      <c r="O214" s="1"/>
      <c r="P214" s="1"/>
      <c r="Q214" s="1"/>
      <c r="R214" s="1"/>
      <c r="S214" s="1"/>
      <c r="T214" s="1"/>
      <c r="U214" s="1"/>
      <c r="V214" s="1"/>
      <c r="W214" s="1"/>
      <c r="X214" s="1"/>
      <c r="Y214" s="1"/>
      <c r="Z214" s="1"/>
    </row>
    <row r="215" spans="1:26" ht="15.75" customHeight="1">
      <c r="A215" s="112"/>
      <c r="B215" s="112"/>
      <c r="C215" s="112"/>
      <c r="D215" s="112"/>
      <c r="E215" s="112"/>
      <c r="F215" s="112"/>
      <c r="G215" s="1"/>
      <c r="H215" s="1"/>
      <c r="I215" s="1"/>
      <c r="J215" s="1"/>
      <c r="K215" s="1"/>
      <c r="L215" s="1"/>
      <c r="M215" s="1"/>
      <c r="N215" s="1"/>
      <c r="O215" s="1"/>
      <c r="P215" s="1"/>
      <c r="Q215" s="1"/>
      <c r="R215" s="1"/>
      <c r="S215" s="1"/>
      <c r="T215" s="1"/>
      <c r="U215" s="1"/>
      <c r="V215" s="1"/>
      <c r="W215" s="1"/>
      <c r="X215" s="1"/>
      <c r="Y215" s="1"/>
      <c r="Z215" s="1"/>
    </row>
    <row r="216" spans="1:26" ht="15.75" customHeight="1">
      <c r="A216" s="112"/>
      <c r="B216" s="112"/>
      <c r="C216" s="112"/>
      <c r="D216" s="112"/>
      <c r="E216" s="112"/>
      <c r="F216" s="112"/>
      <c r="G216" s="1"/>
      <c r="H216" s="1"/>
      <c r="I216" s="1"/>
      <c r="J216" s="1"/>
      <c r="K216" s="1"/>
      <c r="L216" s="1"/>
      <c r="M216" s="1"/>
      <c r="N216" s="1"/>
      <c r="O216" s="1"/>
      <c r="P216" s="1"/>
      <c r="Q216" s="1"/>
      <c r="R216" s="1"/>
      <c r="S216" s="1"/>
      <c r="T216" s="1"/>
      <c r="U216" s="1"/>
      <c r="V216" s="1"/>
      <c r="W216" s="1"/>
      <c r="X216" s="1"/>
      <c r="Y216" s="1"/>
      <c r="Z216" s="1"/>
    </row>
    <row r="217" spans="1:26" ht="15.75" customHeight="1">
      <c r="A217" s="112"/>
      <c r="B217" s="112"/>
      <c r="C217" s="112"/>
      <c r="D217" s="112"/>
      <c r="E217" s="112"/>
      <c r="F217" s="112"/>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15">
    <mergeCell ref="A4:F4"/>
    <mergeCell ref="A2:D2"/>
    <mergeCell ref="A1:D1"/>
    <mergeCell ref="B3:C3"/>
    <mergeCell ref="A17:C17"/>
    <mergeCell ref="D17:E17"/>
    <mergeCell ref="A13:C13"/>
    <mergeCell ref="A14:C14"/>
    <mergeCell ref="D14:E14"/>
    <mergeCell ref="A15:C15"/>
    <mergeCell ref="D15:E15"/>
    <mergeCell ref="D16:E16"/>
    <mergeCell ref="A12:E12"/>
    <mergeCell ref="D13:E13"/>
    <mergeCell ref="A16:C1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6143F-D0DA-4C01-A44F-0A70DA254CCE}">
  <sheetPr>
    <tabColor theme="0" tint="-0.249977111117893"/>
    <pageSetUpPr fitToPage="1"/>
  </sheetPr>
  <dimension ref="A1:K51"/>
  <sheetViews>
    <sheetView zoomScaleNormal="100" workbookViewId="0">
      <selection activeCell="D9" sqref="D9:E9"/>
    </sheetView>
  </sheetViews>
  <sheetFormatPr defaultColWidth="11.125" defaultRowHeight="15" customHeight="1"/>
  <cols>
    <col min="1" max="1" width="45.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38" t="s">
        <v>73</v>
      </c>
      <c r="B1" s="239"/>
      <c r="C1" s="240"/>
      <c r="D1" s="53" t="s">
        <v>74</v>
      </c>
      <c r="E1" s="26"/>
      <c r="F1" s="24"/>
    </row>
    <row r="2" spans="1:8" ht="21" customHeight="1" thickBot="1">
      <c r="A2" s="241" t="s">
        <v>75</v>
      </c>
      <c r="B2" s="242"/>
      <c r="C2" s="243"/>
      <c r="D2" s="27"/>
      <c r="E2" s="45" t="s">
        <v>76</v>
      </c>
      <c r="F2" s="8"/>
    </row>
    <row r="3" spans="1:8" ht="21" customHeight="1" thickBot="1">
      <c r="A3" s="29" t="s">
        <v>152</v>
      </c>
      <c r="B3" s="174" t="s">
        <v>153</v>
      </c>
      <c r="C3" s="30" t="s">
        <v>154</v>
      </c>
      <c r="D3" s="25"/>
      <c r="E3" s="46" t="s">
        <v>80</v>
      </c>
      <c r="F3" s="8"/>
    </row>
    <row r="4" spans="1:8" ht="19.5" thickBot="1">
      <c r="A4" s="54" t="s">
        <v>81</v>
      </c>
      <c r="B4" s="44"/>
      <c r="C4" s="44"/>
      <c r="D4" s="44"/>
      <c r="E4" s="44"/>
      <c r="F4" s="10"/>
      <c r="G4" s="8"/>
      <c r="H4" s="8"/>
    </row>
    <row r="5" spans="1:8" ht="18" customHeight="1" thickBot="1">
      <c r="A5" s="97" t="s">
        <v>82</v>
      </c>
      <c r="B5" s="98"/>
      <c r="C5" s="49"/>
      <c r="D5" s="49" t="s">
        <v>83</v>
      </c>
      <c r="E5" s="50"/>
      <c r="F5" s="8"/>
      <c r="G5" s="8"/>
      <c r="H5" s="8"/>
    </row>
    <row r="6" spans="1:8" ht="30" customHeight="1">
      <c r="A6" s="146"/>
      <c r="B6" s="100"/>
      <c r="C6" s="96" t="s">
        <v>84</v>
      </c>
      <c r="D6" s="249" t="s">
        <v>85</v>
      </c>
      <c r="E6" s="250"/>
      <c r="F6" s="8"/>
      <c r="G6" s="8"/>
      <c r="H6" s="8"/>
    </row>
    <row r="7" spans="1:8" ht="18" customHeight="1">
      <c r="A7" s="38" t="s">
        <v>86</v>
      </c>
      <c r="B7" s="134">
        <v>52</v>
      </c>
      <c r="C7" s="11" t="s">
        <v>87</v>
      </c>
      <c r="D7" s="251" t="s">
        <v>155</v>
      </c>
      <c r="E7" s="252"/>
      <c r="F7" s="8"/>
      <c r="G7" s="8"/>
      <c r="H7" s="8"/>
    </row>
    <row r="8" spans="1:8" ht="18" customHeight="1">
      <c r="A8" s="84" t="s">
        <v>88</v>
      </c>
      <c r="B8" s="137">
        <f>(B7*70)+(((B12*B11)/2)*4.31)</f>
        <v>9018.8799999999992</v>
      </c>
      <c r="C8" s="47" t="s">
        <v>89</v>
      </c>
      <c r="D8" s="253" t="s">
        <v>156</v>
      </c>
      <c r="E8" s="254"/>
      <c r="F8" s="8"/>
      <c r="G8" s="8"/>
      <c r="H8" s="8"/>
    </row>
    <row r="9" spans="1:8" ht="31.5" customHeight="1">
      <c r="A9" s="147" t="s">
        <v>90</v>
      </c>
      <c r="B9" s="164">
        <f>540*52</f>
        <v>28080</v>
      </c>
      <c r="C9" s="85" t="s">
        <v>89</v>
      </c>
      <c r="D9" s="316" t="s">
        <v>157</v>
      </c>
      <c r="E9" s="317"/>
      <c r="F9" s="8"/>
      <c r="G9" s="8"/>
      <c r="H9" s="8"/>
    </row>
    <row r="10" spans="1:8" ht="21" customHeight="1">
      <c r="A10" s="122" t="s">
        <v>92</v>
      </c>
      <c r="B10" s="138">
        <f>SUM(B8:B9)</f>
        <v>37098.879999999997</v>
      </c>
      <c r="C10" s="85" t="s">
        <v>89</v>
      </c>
      <c r="D10" s="86" t="s">
        <v>158</v>
      </c>
      <c r="E10" s="87"/>
      <c r="F10" s="8"/>
      <c r="G10" s="8"/>
      <c r="H10" s="8"/>
    </row>
    <row r="11" spans="1:8" ht="18" customHeight="1">
      <c r="A11" s="122" t="s">
        <v>93</v>
      </c>
      <c r="B11" s="140">
        <v>8</v>
      </c>
      <c r="C11" s="85" t="s">
        <v>94</v>
      </c>
      <c r="D11" s="86" t="s">
        <v>159</v>
      </c>
      <c r="E11" s="87"/>
      <c r="F11" s="8"/>
      <c r="G11" s="8"/>
      <c r="H11" s="8"/>
    </row>
    <row r="12" spans="1:8" ht="18" customHeight="1" thickBot="1">
      <c r="A12" s="148" t="s">
        <v>95</v>
      </c>
      <c r="B12" s="149">
        <f>52*6</f>
        <v>312</v>
      </c>
      <c r="C12" s="150" t="s">
        <v>96</v>
      </c>
      <c r="D12" s="151" t="s">
        <v>160</v>
      </c>
      <c r="E12" s="152"/>
      <c r="F12" s="8"/>
      <c r="G12" s="8"/>
      <c r="H12" s="8"/>
    </row>
    <row r="13" spans="1:8" ht="15" customHeight="1" thickBot="1">
      <c r="A13" s="14"/>
      <c r="B13" s="15"/>
      <c r="C13" s="16"/>
      <c r="D13" s="17"/>
      <c r="E13" s="8"/>
      <c r="F13" s="8"/>
      <c r="G13" s="8"/>
      <c r="H13" s="8"/>
    </row>
    <row r="14" spans="1:8" ht="18" customHeight="1" thickBot="1">
      <c r="A14" s="48" t="s">
        <v>98</v>
      </c>
      <c r="B14" s="51"/>
      <c r="C14" s="51"/>
      <c r="D14" s="55" t="s">
        <v>83</v>
      </c>
      <c r="E14" s="52"/>
      <c r="F14" s="8"/>
      <c r="G14" s="8"/>
      <c r="H14" s="8"/>
    </row>
    <row r="15" spans="1:8" ht="30" customHeight="1">
      <c r="A15" s="94"/>
      <c r="B15" s="95"/>
      <c r="C15" s="28" t="s">
        <v>84</v>
      </c>
      <c r="D15" s="249" t="s">
        <v>85</v>
      </c>
      <c r="E15" s="250"/>
      <c r="F15" s="8"/>
      <c r="G15" s="8"/>
      <c r="H15" s="8"/>
    </row>
    <row r="16" spans="1:8" ht="18" customHeight="1">
      <c r="A16" s="37" t="s">
        <v>99</v>
      </c>
      <c r="B16" s="31">
        <v>15</v>
      </c>
      <c r="C16" s="11" t="s">
        <v>100</v>
      </c>
      <c r="D16" s="251" t="s">
        <v>161</v>
      </c>
      <c r="E16" s="359"/>
      <c r="F16" s="8"/>
      <c r="G16" s="8"/>
      <c r="H16" s="8"/>
    </row>
    <row r="17" spans="1:11" ht="18" customHeight="1">
      <c r="A17" s="37" t="s">
        <v>101</v>
      </c>
      <c r="B17" s="31">
        <v>52</v>
      </c>
      <c r="C17" s="11" t="s">
        <v>87</v>
      </c>
      <c r="D17" s="251" t="s">
        <v>162</v>
      </c>
      <c r="E17" s="252"/>
      <c r="F17" s="8"/>
      <c r="G17" s="8"/>
      <c r="H17" s="8"/>
    </row>
    <row r="18" spans="1:11" ht="43.5" customHeight="1">
      <c r="A18" s="37" t="s">
        <v>102</v>
      </c>
      <c r="B18" s="32">
        <f>((-90*52)+1000)+(((B22*B21)/2)*4.31)</f>
        <v>-1887.0400000000002</v>
      </c>
      <c r="C18" s="11" t="s">
        <v>89</v>
      </c>
      <c r="D18" s="251" t="s">
        <v>163</v>
      </c>
      <c r="E18" s="359"/>
      <c r="F18" s="8"/>
      <c r="G18" s="8"/>
      <c r="H18" s="8"/>
    </row>
    <row r="19" spans="1:11" ht="31.5" customHeight="1">
      <c r="A19" s="37" t="s">
        <v>103</v>
      </c>
      <c r="B19" s="32">
        <f>(30+102)*52</f>
        <v>6864</v>
      </c>
      <c r="C19" s="11" t="s">
        <v>89</v>
      </c>
      <c r="D19" s="251" t="s">
        <v>164</v>
      </c>
      <c r="E19" s="359"/>
      <c r="F19" s="8"/>
      <c r="G19" s="8"/>
      <c r="H19" s="8"/>
    </row>
    <row r="20" spans="1:11" ht="18" customHeight="1">
      <c r="A20" s="101" t="s">
        <v>104</v>
      </c>
      <c r="B20" s="103">
        <f>SUM(B18:B19)</f>
        <v>4976.96</v>
      </c>
      <c r="C20" s="102" t="s">
        <v>89</v>
      </c>
      <c r="D20" s="251" t="s">
        <v>165</v>
      </c>
      <c r="E20" s="252"/>
      <c r="F20" s="8"/>
      <c r="G20" s="8"/>
      <c r="H20" s="8"/>
    </row>
    <row r="21" spans="1:11" ht="18" customHeight="1">
      <c r="A21" s="123" t="s">
        <v>93</v>
      </c>
      <c r="B21" s="143">
        <v>8</v>
      </c>
      <c r="C21" s="85" t="s">
        <v>94</v>
      </c>
      <c r="D21" s="251" t="s">
        <v>166</v>
      </c>
      <c r="E21" s="252"/>
      <c r="F21" s="8"/>
      <c r="G21" s="8"/>
      <c r="H21" s="8"/>
    </row>
    <row r="22" spans="1:11" ht="18" customHeight="1" thickBot="1">
      <c r="A22" s="162" t="s">
        <v>105</v>
      </c>
      <c r="B22" s="163">
        <v>104</v>
      </c>
      <c r="C22" s="150" t="s">
        <v>96</v>
      </c>
      <c r="D22" s="318" t="s">
        <v>167</v>
      </c>
      <c r="E22" s="319"/>
      <c r="F22" s="8"/>
      <c r="G22" s="8"/>
      <c r="H22" s="8"/>
    </row>
    <row r="23" spans="1:11" ht="15" customHeight="1" thickBot="1">
      <c r="A23" s="153"/>
      <c r="B23" s="154"/>
      <c r="C23" s="155"/>
      <c r="D23" s="156"/>
      <c r="E23" s="157"/>
      <c r="F23" s="8"/>
      <c r="G23" s="8"/>
      <c r="H23" s="8"/>
      <c r="I23" s="8"/>
      <c r="J23" s="8"/>
      <c r="K23" s="8"/>
    </row>
    <row r="24" spans="1:11" ht="18" customHeight="1" thickBot="1">
      <c r="A24" s="48" t="s">
        <v>106</v>
      </c>
      <c r="B24" s="51"/>
      <c r="C24" s="55" t="s">
        <v>25</v>
      </c>
      <c r="D24" s="51"/>
      <c r="E24" s="52"/>
      <c r="F24" s="8"/>
      <c r="G24" s="8"/>
      <c r="H24" s="8"/>
      <c r="I24" s="8"/>
      <c r="J24" s="8"/>
      <c r="K24" s="8"/>
    </row>
    <row r="25" spans="1:11" ht="25.5">
      <c r="A25" s="22" t="s">
        <v>107</v>
      </c>
      <c r="B25" s="160">
        <f>B10-B20</f>
        <v>32121.919999999998</v>
      </c>
      <c r="C25" s="294" t="s">
        <v>168</v>
      </c>
      <c r="D25" s="295"/>
      <c r="E25" s="296"/>
      <c r="F25" s="8"/>
      <c r="G25" s="18"/>
      <c r="H25" s="8"/>
      <c r="I25" s="8"/>
      <c r="J25" s="8"/>
      <c r="K25" s="8"/>
    </row>
    <row r="26" spans="1:11" ht="25.5" customHeight="1">
      <c r="A26" s="40" t="s">
        <v>108</v>
      </c>
      <c r="B26" s="161">
        <f>B25*B16</f>
        <v>481828.8</v>
      </c>
      <c r="C26" s="273" t="s">
        <v>169</v>
      </c>
      <c r="D26" s="274"/>
      <c r="E26" s="275"/>
      <c r="F26" s="8"/>
      <c r="G26" s="8"/>
      <c r="H26" s="8"/>
      <c r="I26" s="8"/>
      <c r="J26" s="8"/>
      <c r="K26" s="8"/>
    </row>
    <row r="27" spans="1:11" ht="25.5">
      <c r="A27" s="40" t="s">
        <v>109</v>
      </c>
      <c r="B27" s="161">
        <f>PV(3%,B16, -B25)</f>
        <v>383469.3958226142</v>
      </c>
      <c r="C27" s="273" t="s">
        <v>170</v>
      </c>
      <c r="D27" s="274"/>
      <c r="E27" s="275"/>
      <c r="F27" s="8"/>
      <c r="G27" s="8"/>
      <c r="H27" s="8"/>
      <c r="I27" s="8"/>
      <c r="J27" s="8"/>
      <c r="K27" s="8"/>
    </row>
    <row r="28" spans="1:11" ht="30" customHeight="1" thickBot="1">
      <c r="A28" s="41" t="s">
        <v>111</v>
      </c>
      <c r="B28" s="34" t="s">
        <v>171</v>
      </c>
      <c r="C28" s="279" t="s">
        <v>112</v>
      </c>
      <c r="D28" s="280"/>
      <c r="E28" s="281"/>
      <c r="F28" s="8"/>
      <c r="G28" s="8"/>
      <c r="H28" s="8"/>
      <c r="I28" s="8"/>
      <c r="J28" s="8"/>
      <c r="K28" s="8"/>
    </row>
    <row r="29" spans="1:11" ht="15" customHeight="1" thickBot="1">
      <c r="A29" s="282"/>
      <c r="B29" s="357"/>
      <c r="C29" s="357"/>
      <c r="D29" s="357"/>
      <c r="E29" s="357"/>
      <c r="F29" s="8"/>
      <c r="G29" s="8"/>
      <c r="H29" s="8"/>
      <c r="I29" s="8"/>
      <c r="J29" s="8"/>
      <c r="K29" s="8"/>
    </row>
    <row r="30" spans="1:11" ht="18" customHeight="1" thickBot="1">
      <c r="A30" s="48" t="s">
        <v>113</v>
      </c>
      <c r="B30" s="51"/>
      <c r="C30" s="51"/>
      <c r="D30" s="55" t="s">
        <v>25</v>
      </c>
      <c r="E30" s="52"/>
      <c r="F30" s="8"/>
    </row>
    <row r="31" spans="1:11" ht="30" customHeight="1">
      <c r="A31" s="107"/>
      <c r="B31" s="56"/>
      <c r="C31" s="28" t="s">
        <v>84</v>
      </c>
      <c r="D31" s="272" t="s">
        <v>85</v>
      </c>
      <c r="E31" s="358"/>
      <c r="F31" s="8"/>
    </row>
    <row r="32" spans="1:11" ht="18.75">
      <c r="A32" s="37" t="s">
        <v>114</v>
      </c>
      <c r="B32" s="106">
        <f>B7-B17</f>
        <v>0</v>
      </c>
      <c r="C32" s="11" t="s">
        <v>87</v>
      </c>
      <c r="D32" s="253" t="s">
        <v>172</v>
      </c>
      <c r="E32" s="359"/>
      <c r="F32" s="8"/>
    </row>
    <row r="33" spans="1:11" ht="18.75">
      <c r="A33" s="37" t="s">
        <v>115</v>
      </c>
      <c r="B33" s="106">
        <f>(((B11*2)*B12)-((B21*2)*B22))</f>
        <v>3328</v>
      </c>
      <c r="C33" s="11" t="s">
        <v>116</v>
      </c>
      <c r="D33" s="253" t="s">
        <v>173</v>
      </c>
      <c r="E33" s="257"/>
      <c r="F33" s="8"/>
    </row>
    <row r="34" spans="1:11" ht="40.5" customHeight="1">
      <c r="A34" s="115" t="s">
        <v>117</v>
      </c>
      <c r="B34" s="158">
        <f>(B33/2)*0.010171</f>
        <v>16.924543999999997</v>
      </c>
      <c r="C34" s="116" t="s">
        <v>174</v>
      </c>
      <c r="D34" s="315" t="s">
        <v>119</v>
      </c>
      <c r="E34" s="390"/>
      <c r="F34" s="19"/>
    </row>
    <row r="35" spans="1:11" ht="17.25" customHeight="1" thickBot="1">
      <c r="A35" s="117" t="s">
        <v>97</v>
      </c>
      <c r="B35" s="120"/>
      <c r="C35" s="118"/>
      <c r="D35" s="60"/>
      <c r="E35" s="61"/>
    </row>
    <row r="36" spans="1:11" ht="15.75" customHeight="1" thickBot="1">
      <c r="A36" s="14"/>
      <c r="B36" s="20"/>
      <c r="C36" s="16"/>
      <c r="D36" s="21"/>
      <c r="E36" s="8"/>
      <c r="F36" s="19"/>
    </row>
    <row r="37" spans="1:11" ht="18.75" customHeight="1" thickBot="1">
      <c r="A37" s="244" t="s">
        <v>121</v>
      </c>
      <c r="B37" s="360"/>
      <c r="C37" s="360"/>
      <c r="D37" s="360"/>
      <c r="E37" s="361"/>
      <c r="F37" s="19"/>
      <c r="G37" s="19"/>
      <c r="H37" s="8"/>
      <c r="I37" s="8"/>
      <c r="J37" s="8"/>
      <c r="K37" s="8"/>
    </row>
    <row r="38" spans="1:11" ht="27" customHeight="1">
      <c r="A38" s="64" t="s">
        <v>122</v>
      </c>
      <c r="B38" s="159" t="s">
        <v>175</v>
      </c>
      <c r="C38" s="28" t="s">
        <v>176</v>
      </c>
      <c r="D38" s="248"/>
      <c r="E38" s="358"/>
      <c r="F38" s="8"/>
      <c r="G38" s="8"/>
      <c r="H38" s="19"/>
      <c r="I38" s="19"/>
      <c r="J38" s="19"/>
      <c r="K38" s="19"/>
    </row>
    <row r="39" spans="1:11" ht="25.5">
      <c r="A39" s="127" t="s">
        <v>123</v>
      </c>
      <c r="B39" s="128" t="s">
        <v>124</v>
      </c>
      <c r="C39" s="128" t="s">
        <v>125</v>
      </c>
      <c r="D39" s="271" t="s">
        <v>126</v>
      </c>
      <c r="E39" s="358"/>
      <c r="F39" s="19"/>
      <c r="G39" s="19"/>
      <c r="H39" s="8"/>
      <c r="I39" s="8"/>
      <c r="J39" s="8"/>
      <c r="K39" s="8"/>
    </row>
    <row r="40" spans="1:11" ht="27" customHeight="1" thickBot="1">
      <c r="A40" s="65"/>
      <c r="B40" s="66"/>
      <c r="C40" s="66"/>
      <c r="D40" s="262"/>
      <c r="E40" s="363"/>
      <c r="F40" s="19"/>
      <c r="G40" s="19"/>
      <c r="H40" s="8"/>
      <c r="I40" s="8"/>
      <c r="J40" s="8"/>
      <c r="K40" s="8"/>
    </row>
    <row r="41" spans="1:11" ht="16.5" customHeight="1" thickBot="1">
      <c r="A41" s="270"/>
      <c r="B41" s="357"/>
      <c r="C41" s="357"/>
      <c r="D41" s="357"/>
      <c r="E41" s="364"/>
      <c r="F41" s="19"/>
      <c r="G41" s="19"/>
      <c r="H41" s="8"/>
      <c r="I41" s="8"/>
      <c r="J41" s="8"/>
      <c r="K41" s="8"/>
    </row>
    <row r="42" spans="1:11" ht="16.5" thickBot="1">
      <c r="A42" s="67" t="s">
        <v>127</v>
      </c>
      <c r="B42" s="51"/>
      <c r="C42" s="51"/>
      <c r="D42" s="51"/>
      <c r="E42" s="52"/>
    </row>
    <row r="43" spans="1:11" ht="27" customHeight="1" thickBot="1">
      <c r="A43" s="77" t="s">
        <v>128</v>
      </c>
      <c r="B43" s="267" t="s">
        <v>129</v>
      </c>
      <c r="C43" s="360"/>
      <c r="D43" s="365"/>
      <c r="E43" s="74" t="s">
        <v>130</v>
      </c>
    </row>
    <row r="44" spans="1:11" ht="27" customHeight="1" thickBot="1">
      <c r="A44" s="75" t="s">
        <v>177</v>
      </c>
      <c r="B44" s="268" t="s">
        <v>178</v>
      </c>
      <c r="C44" s="366"/>
      <c r="D44" s="367"/>
      <c r="E44" s="76" t="s">
        <v>179</v>
      </c>
    </row>
    <row r="45" spans="1:11" ht="27" customHeight="1" thickBot="1">
      <c r="A45" s="73" t="s">
        <v>131</v>
      </c>
      <c r="B45" s="265" t="s">
        <v>132</v>
      </c>
      <c r="C45" s="266"/>
      <c r="D45" s="266"/>
      <c r="E45" s="74" t="s">
        <v>130</v>
      </c>
      <c r="F45" s="23"/>
      <c r="G45" s="23"/>
    </row>
    <row r="46" spans="1:11" ht="27" customHeight="1" thickBot="1">
      <c r="A46" s="57"/>
      <c r="B46" s="263"/>
      <c r="C46" s="372"/>
      <c r="D46" s="373"/>
      <c r="E46" s="58"/>
      <c r="F46" s="23"/>
      <c r="G46" s="23"/>
    </row>
    <row r="47" spans="1:11" ht="15" customHeight="1" thickBot="1"/>
    <row r="48" spans="1:11" ht="15" customHeight="1">
      <c r="A48" s="297" t="s">
        <v>133</v>
      </c>
      <c r="B48" s="374"/>
      <c r="C48" s="374"/>
      <c r="D48" s="374"/>
      <c r="E48" s="375"/>
    </row>
    <row r="49" spans="1:5" ht="15" customHeight="1">
      <c r="A49" s="298" t="s">
        <v>134</v>
      </c>
      <c r="B49" s="376"/>
      <c r="C49" s="376"/>
      <c r="D49" s="376"/>
      <c r="E49" s="377"/>
    </row>
    <row r="50" spans="1:5" ht="15" customHeight="1">
      <c r="A50" s="68"/>
      <c r="B50" s="33"/>
      <c r="C50" s="33"/>
      <c r="D50" s="33"/>
      <c r="E50" s="69"/>
    </row>
    <row r="51" spans="1:5" ht="15" customHeight="1" thickBot="1">
      <c r="A51" s="283"/>
      <c r="B51" s="372"/>
      <c r="C51" s="372"/>
      <c r="D51" s="372"/>
      <c r="E51" s="378"/>
    </row>
  </sheetData>
  <mergeCells count="35">
    <mergeCell ref="A51:E51"/>
    <mergeCell ref="D9:E9"/>
    <mergeCell ref="D21:E21"/>
    <mergeCell ref="D17:E17"/>
    <mergeCell ref="D20:E20"/>
    <mergeCell ref="A49:E49"/>
    <mergeCell ref="C26:E26"/>
    <mergeCell ref="C27:E27"/>
    <mergeCell ref="C28:E28"/>
    <mergeCell ref="A29:E29"/>
    <mergeCell ref="D31:E31"/>
    <mergeCell ref="D15:E15"/>
    <mergeCell ref="D16:E16"/>
    <mergeCell ref="D18:E18"/>
    <mergeCell ref="D19:E19"/>
    <mergeCell ref="D22:E22"/>
    <mergeCell ref="B45:D45"/>
    <mergeCell ref="B46:D46"/>
    <mergeCell ref="A48:E48"/>
    <mergeCell ref="D39:E39"/>
    <mergeCell ref="D40:E40"/>
    <mergeCell ref="A41:E41"/>
    <mergeCell ref="B43:D43"/>
    <mergeCell ref="B44:D44"/>
    <mergeCell ref="D32:E32"/>
    <mergeCell ref="D33:E33"/>
    <mergeCell ref="D34:E34"/>
    <mergeCell ref="A37:E37"/>
    <mergeCell ref="D38:E38"/>
    <mergeCell ref="C25:E25"/>
    <mergeCell ref="A1:C1"/>
    <mergeCell ref="A2:C2"/>
    <mergeCell ref="D6:E6"/>
    <mergeCell ref="D8:E8"/>
    <mergeCell ref="D7:E7"/>
  </mergeCells>
  <pageMargins left="0.7" right="0.7" top="0.75" bottom="0.7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E95A8-9A61-4567-9508-84A9445C0ECC}">
  <sheetPr>
    <tabColor theme="0" tint="-0.249977111117893"/>
    <pageSetUpPr fitToPage="1"/>
  </sheetPr>
  <dimension ref="A1:Z992"/>
  <sheetViews>
    <sheetView zoomScaleNormal="100" workbookViewId="0">
      <selection activeCell="F19" sqref="F19"/>
    </sheetView>
  </sheetViews>
  <sheetFormatPr defaultColWidth="11.125" defaultRowHeight="15" customHeight="1"/>
  <cols>
    <col min="1" max="1" width="41.375" style="63" customWidth="1"/>
    <col min="2" max="3" width="10.75" style="63" customWidth="1"/>
    <col min="4" max="4" width="24.125" style="63" customWidth="1"/>
    <col min="5" max="5" width="11" style="63" customWidth="1"/>
    <col min="6" max="6" width="42" style="63" customWidth="1"/>
    <col min="7" max="8" width="10.875" style="63" customWidth="1"/>
    <col min="9" max="9" width="19" style="63" customWidth="1"/>
    <col min="10" max="26" width="10.875" style="63" customWidth="1"/>
    <col min="27" max="16384" width="11.125" style="63"/>
  </cols>
  <sheetData>
    <row r="1" spans="1:26" ht="21" customHeight="1" thickBot="1">
      <c r="A1" s="238" t="s">
        <v>73</v>
      </c>
      <c r="B1" s="239"/>
      <c r="C1" s="239"/>
      <c r="D1" s="240"/>
      <c r="E1" s="53" t="s">
        <v>74</v>
      </c>
      <c r="F1" s="26"/>
    </row>
    <row r="2" spans="1:26" ht="21" customHeight="1" thickBot="1">
      <c r="A2" s="303" t="s">
        <v>135</v>
      </c>
      <c r="B2" s="304"/>
      <c r="C2" s="304"/>
      <c r="D2" s="305"/>
      <c r="E2" s="27"/>
      <c r="F2" s="45" t="s">
        <v>76</v>
      </c>
    </row>
    <row r="3" spans="1:26" ht="21" customHeight="1" thickBot="1">
      <c r="A3" s="29" t="s">
        <v>152</v>
      </c>
      <c r="B3" s="306" t="s">
        <v>78</v>
      </c>
      <c r="C3" s="306"/>
      <c r="D3" s="176" t="s">
        <v>154</v>
      </c>
      <c r="E3" s="25"/>
      <c r="F3" s="46" t="s">
        <v>80</v>
      </c>
    </row>
    <row r="4" spans="1:26" ht="15.75" customHeight="1" thickBot="1">
      <c r="A4" s="320"/>
      <c r="B4" s="321"/>
      <c r="C4" s="321"/>
      <c r="D4" s="321"/>
      <c r="E4" s="322"/>
      <c r="F4" s="323"/>
      <c r="G4" s="1"/>
      <c r="H4" s="1"/>
      <c r="I4" s="1"/>
      <c r="J4" s="1"/>
      <c r="K4" s="1"/>
      <c r="L4" s="1"/>
      <c r="M4" s="1"/>
      <c r="N4" s="1"/>
      <c r="O4" s="1"/>
      <c r="P4" s="1"/>
      <c r="Q4" s="1"/>
      <c r="R4" s="1"/>
      <c r="S4" s="1"/>
      <c r="T4" s="1"/>
      <c r="U4" s="1"/>
      <c r="V4" s="1"/>
      <c r="W4" s="1"/>
      <c r="X4" s="1"/>
      <c r="Y4" s="1"/>
      <c r="Z4" s="1"/>
    </row>
    <row r="5" spans="1:26" ht="38.25">
      <c r="A5" s="165" t="s">
        <v>137</v>
      </c>
      <c r="B5" s="166" t="s">
        <v>138</v>
      </c>
      <c r="C5" s="166" t="s">
        <v>139</v>
      </c>
      <c r="D5" s="167" t="s">
        <v>140</v>
      </c>
      <c r="E5" s="166" t="s">
        <v>141</v>
      </c>
      <c r="F5" s="168" t="s">
        <v>142</v>
      </c>
      <c r="G5" s="1"/>
      <c r="H5" s="1"/>
      <c r="I5" s="1"/>
      <c r="J5" s="1"/>
      <c r="K5" s="1"/>
      <c r="L5" s="1"/>
      <c r="M5" s="1"/>
      <c r="N5" s="1"/>
      <c r="O5" s="1"/>
      <c r="P5" s="1"/>
      <c r="Q5" s="1"/>
      <c r="R5" s="1"/>
      <c r="S5" s="1"/>
      <c r="T5" s="1"/>
      <c r="U5" s="1"/>
      <c r="V5" s="1"/>
      <c r="W5" s="1"/>
      <c r="X5" s="1"/>
      <c r="Y5" s="1"/>
      <c r="Z5" s="1"/>
    </row>
    <row r="6" spans="1:26" ht="38.25">
      <c r="A6" s="179" t="s">
        <v>180</v>
      </c>
      <c r="B6" s="180">
        <v>25000</v>
      </c>
      <c r="C6" s="181"/>
      <c r="D6" s="182"/>
      <c r="E6" s="110">
        <f t="shared" ref="E6" si="0">SUM(B6:D6)</f>
        <v>25000</v>
      </c>
      <c r="F6" s="178" t="s">
        <v>181</v>
      </c>
      <c r="G6" s="1"/>
      <c r="H6" s="1"/>
      <c r="I6" s="1"/>
      <c r="J6" s="1"/>
      <c r="K6" s="1"/>
      <c r="L6" s="1"/>
      <c r="M6" s="1"/>
      <c r="N6" s="1"/>
      <c r="O6" s="1"/>
      <c r="P6" s="1"/>
      <c r="Q6" s="1"/>
      <c r="R6" s="1"/>
      <c r="S6" s="1"/>
      <c r="T6" s="1"/>
      <c r="U6" s="1"/>
      <c r="V6" s="1"/>
      <c r="W6" s="1"/>
      <c r="X6" s="1"/>
      <c r="Y6" s="1"/>
      <c r="Z6" s="1"/>
    </row>
    <row r="7" spans="1:26" ht="24" customHeight="1" thickBot="1">
      <c r="A7" s="170" t="s">
        <v>143</v>
      </c>
      <c r="B7" s="171">
        <f>SUM(B6:B6)</f>
        <v>25000</v>
      </c>
      <c r="C7" s="171">
        <f>SUM(C6:C6)</f>
        <v>0</v>
      </c>
      <c r="D7" s="171">
        <f>SUM(D6:D6)</f>
        <v>0</v>
      </c>
      <c r="E7" s="172">
        <f>SUM(E6:E6)</f>
        <v>25000</v>
      </c>
      <c r="F7" s="177"/>
      <c r="G7" s="1"/>
      <c r="H7" s="1"/>
      <c r="I7" s="1"/>
      <c r="J7" s="1"/>
      <c r="K7" s="1"/>
      <c r="L7" s="1"/>
      <c r="M7" s="1"/>
      <c r="N7" s="1"/>
      <c r="O7" s="1"/>
      <c r="P7" s="1"/>
      <c r="Q7" s="1"/>
      <c r="R7" s="1"/>
      <c r="S7" s="1"/>
      <c r="T7" s="1"/>
      <c r="U7" s="1"/>
      <c r="V7" s="1"/>
      <c r="W7" s="1"/>
      <c r="X7" s="1"/>
      <c r="Y7" s="1"/>
      <c r="Z7" s="1"/>
    </row>
    <row r="8" spans="1:26" ht="15.75" customHeight="1" thickBot="1">
      <c r="A8" s="112"/>
      <c r="B8" s="112"/>
      <c r="C8" s="112"/>
      <c r="D8" s="112"/>
      <c r="E8" s="112"/>
      <c r="F8" s="112"/>
      <c r="G8" s="1"/>
      <c r="H8" s="1"/>
      <c r="I8" s="1"/>
      <c r="J8" s="1"/>
      <c r="K8" s="1"/>
      <c r="L8" s="1"/>
      <c r="M8" s="1"/>
      <c r="N8" s="1"/>
      <c r="O8" s="1"/>
      <c r="P8" s="1"/>
      <c r="Q8" s="1"/>
      <c r="R8" s="1"/>
      <c r="S8" s="1"/>
      <c r="T8" s="1"/>
      <c r="U8" s="1"/>
      <c r="V8" s="1"/>
      <c r="W8" s="1"/>
      <c r="X8" s="1"/>
      <c r="Y8" s="1"/>
      <c r="Z8" s="1"/>
    </row>
    <row r="9" spans="1:26" ht="21" customHeight="1" thickBot="1">
      <c r="A9" s="313" t="s">
        <v>144</v>
      </c>
      <c r="B9" s="379"/>
      <c r="C9" s="379"/>
      <c r="D9" s="379"/>
      <c r="E9" s="380"/>
      <c r="F9" s="112"/>
      <c r="G9" s="1"/>
      <c r="H9" s="1"/>
      <c r="I9" s="1"/>
      <c r="J9" s="1"/>
      <c r="K9" s="1"/>
      <c r="L9" s="1"/>
      <c r="M9" s="1"/>
      <c r="N9" s="1"/>
      <c r="O9" s="1"/>
      <c r="P9" s="1"/>
      <c r="Q9" s="1"/>
      <c r="R9" s="1"/>
      <c r="S9" s="1"/>
      <c r="T9" s="1"/>
      <c r="U9" s="1"/>
      <c r="V9" s="1"/>
      <c r="W9" s="1"/>
      <c r="X9" s="1"/>
      <c r="Y9" s="1"/>
      <c r="Z9" s="1"/>
    </row>
    <row r="10" spans="1:26" ht="21" customHeight="1" thickBot="1">
      <c r="A10" s="309" t="s">
        <v>145</v>
      </c>
      <c r="B10" s="381"/>
      <c r="C10" s="382"/>
      <c r="D10" s="314">
        <f>B7</f>
        <v>25000</v>
      </c>
      <c r="E10" s="383"/>
      <c r="F10" s="112"/>
      <c r="G10" s="1"/>
      <c r="H10" s="1"/>
      <c r="I10" s="1"/>
      <c r="J10" s="1"/>
      <c r="K10" s="1"/>
      <c r="L10" s="1"/>
      <c r="M10" s="1"/>
      <c r="N10" s="1"/>
      <c r="O10" s="1"/>
      <c r="P10" s="1"/>
      <c r="Q10" s="1"/>
      <c r="R10" s="1"/>
      <c r="S10" s="1"/>
      <c r="T10" s="1"/>
      <c r="U10" s="1"/>
      <c r="V10" s="1"/>
      <c r="W10" s="1"/>
      <c r="X10" s="1"/>
      <c r="Y10" s="1"/>
      <c r="Z10" s="1"/>
    </row>
    <row r="11" spans="1:26" ht="21" customHeight="1">
      <c r="A11" s="310" t="s">
        <v>146</v>
      </c>
      <c r="B11" s="384"/>
      <c r="C11" s="385"/>
      <c r="D11" s="324">
        <f>Ex1_Impact_Compactor!B25</f>
        <v>32121.919999999998</v>
      </c>
      <c r="E11" s="391"/>
      <c r="F11" s="131" t="s">
        <v>147</v>
      </c>
      <c r="G11" s="114"/>
      <c r="H11" s="114"/>
      <c r="I11" s="114"/>
      <c r="J11" s="114"/>
      <c r="K11" s="114"/>
      <c r="L11" s="1"/>
      <c r="M11" s="1"/>
      <c r="N11" s="1"/>
      <c r="O11" s="1"/>
      <c r="P11" s="1"/>
      <c r="Q11" s="1"/>
      <c r="R11" s="1"/>
      <c r="S11" s="1"/>
      <c r="T11" s="1"/>
      <c r="U11" s="1"/>
      <c r="V11" s="1"/>
      <c r="W11" s="1"/>
      <c r="X11" s="1"/>
      <c r="Y11" s="1"/>
      <c r="Z11" s="1"/>
    </row>
    <row r="12" spans="1:26" ht="21" customHeight="1" thickBot="1">
      <c r="A12" s="310" t="s">
        <v>148</v>
      </c>
      <c r="B12" s="384"/>
      <c r="C12" s="385"/>
      <c r="D12" s="324">
        <f>Ex1_Impact_Compactor!B27</f>
        <v>383469.3958226142</v>
      </c>
      <c r="E12" s="391"/>
      <c r="F12" s="132" t="s">
        <v>149</v>
      </c>
      <c r="G12" s="114"/>
      <c r="H12" s="114"/>
      <c r="I12" s="114"/>
      <c r="J12" s="114"/>
      <c r="K12" s="114"/>
      <c r="L12" s="1"/>
      <c r="M12" s="1"/>
      <c r="N12" s="1"/>
      <c r="O12" s="1"/>
      <c r="P12" s="1"/>
      <c r="Q12" s="1"/>
      <c r="R12" s="1"/>
      <c r="S12" s="1"/>
      <c r="T12" s="1"/>
      <c r="U12" s="1"/>
      <c r="V12" s="1"/>
      <c r="W12" s="1"/>
      <c r="X12" s="1"/>
      <c r="Y12" s="1"/>
      <c r="Z12" s="1"/>
    </row>
    <row r="13" spans="1:26" ht="21" customHeight="1">
      <c r="A13" s="310" t="s">
        <v>182</v>
      </c>
      <c r="B13" s="384"/>
      <c r="C13" s="385"/>
      <c r="D13" s="312">
        <f>((D12-D10)/D10)</f>
        <v>14.338775832904568</v>
      </c>
      <c r="E13" s="386"/>
      <c r="F13" s="112"/>
      <c r="G13" s="1"/>
      <c r="H13" s="1"/>
      <c r="I13" s="1"/>
      <c r="J13" s="1"/>
      <c r="K13" s="1"/>
      <c r="L13" s="1"/>
      <c r="M13" s="1"/>
      <c r="N13" s="1"/>
      <c r="O13" s="1"/>
      <c r="P13" s="1"/>
      <c r="Q13" s="1"/>
      <c r="R13" s="1"/>
      <c r="S13" s="1"/>
      <c r="T13" s="1"/>
      <c r="U13" s="1"/>
      <c r="V13" s="1"/>
      <c r="W13" s="1"/>
      <c r="X13" s="1"/>
      <c r="Y13" s="1"/>
      <c r="Z13" s="1"/>
    </row>
    <row r="14" spans="1:26" ht="21" customHeight="1" thickBot="1">
      <c r="A14" s="307" t="s">
        <v>183</v>
      </c>
      <c r="B14" s="387"/>
      <c r="C14" s="388"/>
      <c r="D14" s="308">
        <f>((D12-E7)/E7)</f>
        <v>14.338775832904568</v>
      </c>
      <c r="E14" s="389"/>
      <c r="F14" s="112"/>
      <c r="G14" s="1"/>
      <c r="H14" s="1"/>
      <c r="I14" s="1"/>
      <c r="J14" s="1"/>
      <c r="K14" s="1"/>
      <c r="L14" s="1"/>
      <c r="M14" s="1"/>
      <c r="N14" s="1"/>
      <c r="O14" s="1"/>
      <c r="P14" s="1"/>
      <c r="Q14" s="1"/>
      <c r="R14" s="1"/>
      <c r="S14" s="1"/>
      <c r="T14" s="1"/>
      <c r="U14" s="1"/>
      <c r="V14" s="1"/>
      <c r="W14" s="1"/>
      <c r="X14" s="1"/>
      <c r="Y14" s="1"/>
      <c r="Z14" s="1"/>
    </row>
    <row r="15" spans="1:26" ht="15.75" customHeight="1">
      <c r="A15" s="112"/>
      <c r="B15" s="112"/>
      <c r="C15" s="112"/>
      <c r="D15" s="112"/>
      <c r="E15" s="112"/>
      <c r="F15" s="112"/>
      <c r="G15" s="1"/>
      <c r="H15" s="1"/>
      <c r="I15" s="1"/>
      <c r="J15" s="1"/>
      <c r="K15" s="1"/>
      <c r="L15" s="1"/>
      <c r="M15" s="1"/>
      <c r="N15" s="1"/>
      <c r="O15" s="1"/>
      <c r="P15" s="1"/>
      <c r="Q15" s="1"/>
      <c r="R15" s="1"/>
      <c r="S15" s="1"/>
      <c r="T15" s="1"/>
      <c r="U15" s="1"/>
      <c r="V15" s="1"/>
      <c r="W15" s="1"/>
      <c r="X15" s="1"/>
      <c r="Y15" s="1"/>
      <c r="Z15" s="1"/>
    </row>
    <row r="16" spans="1:26" ht="15.75" customHeight="1">
      <c r="A16" s="112"/>
      <c r="B16" s="112"/>
      <c r="C16" s="112"/>
      <c r="D16" s="112"/>
      <c r="E16" s="112"/>
      <c r="F16" s="112"/>
      <c r="G16" s="1"/>
      <c r="H16" s="1"/>
      <c r="I16" s="1"/>
      <c r="J16" s="1"/>
      <c r="K16" s="1"/>
      <c r="L16" s="1"/>
      <c r="M16" s="1"/>
      <c r="N16" s="1"/>
      <c r="O16" s="1"/>
      <c r="P16" s="1"/>
      <c r="Q16" s="1"/>
      <c r="R16" s="1"/>
      <c r="S16" s="1"/>
      <c r="T16" s="1"/>
      <c r="U16" s="1"/>
      <c r="V16" s="1"/>
      <c r="W16" s="1"/>
      <c r="X16" s="1"/>
      <c r="Y16" s="1"/>
      <c r="Z16" s="1"/>
    </row>
    <row r="17" spans="1:26" ht="15.75" customHeight="1">
      <c r="A17" s="112"/>
      <c r="B17" s="112"/>
      <c r="C17" s="112"/>
      <c r="D17" s="112"/>
      <c r="E17" s="112"/>
      <c r="F17" s="112"/>
      <c r="G17" s="1"/>
      <c r="H17" s="1"/>
      <c r="I17" s="1"/>
      <c r="J17" s="1"/>
      <c r="K17" s="1"/>
      <c r="L17" s="1"/>
      <c r="M17" s="1"/>
      <c r="N17" s="1"/>
      <c r="O17" s="1"/>
      <c r="P17" s="1"/>
      <c r="Q17" s="1"/>
      <c r="R17" s="1"/>
      <c r="S17" s="1"/>
      <c r="T17" s="1"/>
      <c r="U17" s="1"/>
      <c r="V17" s="1"/>
      <c r="W17" s="1"/>
      <c r="X17" s="1"/>
      <c r="Y17" s="1"/>
      <c r="Z17" s="1"/>
    </row>
    <row r="18" spans="1:26" ht="15.75" customHeight="1">
      <c r="A18" s="112"/>
      <c r="B18" s="112"/>
      <c r="C18" s="112"/>
      <c r="D18" s="112"/>
      <c r="E18" s="112"/>
      <c r="F18" s="112"/>
      <c r="G18" s="1"/>
      <c r="H18" s="1"/>
      <c r="I18" s="1"/>
      <c r="J18" s="1"/>
      <c r="K18" s="1"/>
      <c r="L18" s="1"/>
      <c r="M18" s="1"/>
      <c r="N18" s="1"/>
      <c r="O18" s="1"/>
      <c r="P18" s="1"/>
      <c r="Q18" s="1"/>
      <c r="R18" s="1"/>
      <c r="S18" s="1"/>
      <c r="T18" s="1"/>
      <c r="U18" s="1"/>
      <c r="V18" s="1"/>
      <c r="W18" s="1"/>
      <c r="X18" s="1"/>
      <c r="Y18" s="1"/>
      <c r="Z18" s="1"/>
    </row>
    <row r="19" spans="1:26" ht="15.75" customHeight="1">
      <c r="A19" s="112"/>
      <c r="B19" s="112"/>
      <c r="C19" s="112"/>
      <c r="D19" s="112"/>
      <c r="E19" s="112"/>
      <c r="F19" s="112"/>
      <c r="G19" s="1"/>
      <c r="H19" s="1"/>
      <c r="I19" s="1"/>
      <c r="J19" s="1"/>
      <c r="K19" s="1"/>
      <c r="L19" s="1"/>
      <c r="M19" s="1"/>
      <c r="N19" s="1"/>
      <c r="O19" s="1"/>
      <c r="P19" s="1"/>
      <c r="Q19" s="1"/>
      <c r="R19" s="1"/>
      <c r="S19" s="1"/>
      <c r="T19" s="1"/>
      <c r="U19" s="1"/>
      <c r="V19" s="1"/>
      <c r="W19" s="1"/>
      <c r="X19" s="1"/>
      <c r="Y19" s="1"/>
      <c r="Z19" s="1"/>
    </row>
    <row r="20" spans="1:26" ht="15.75" customHeight="1">
      <c r="A20" s="112"/>
      <c r="B20" s="112"/>
      <c r="C20" s="112"/>
      <c r="D20" s="112"/>
      <c r="E20" s="112"/>
      <c r="F20" s="112"/>
      <c r="G20" s="1"/>
      <c r="H20" s="1"/>
      <c r="I20" s="1"/>
      <c r="J20" s="1"/>
      <c r="K20" s="1"/>
      <c r="L20" s="1"/>
      <c r="M20" s="1"/>
      <c r="N20" s="1"/>
      <c r="O20" s="1"/>
      <c r="P20" s="1"/>
      <c r="Q20" s="1"/>
      <c r="R20" s="1"/>
      <c r="S20" s="1"/>
      <c r="T20" s="1"/>
      <c r="U20" s="1"/>
      <c r="V20" s="1"/>
      <c r="W20" s="1"/>
      <c r="X20" s="1"/>
      <c r="Y20" s="1"/>
      <c r="Z20" s="1"/>
    </row>
    <row r="21" spans="1:26" ht="15.75" customHeight="1">
      <c r="A21" s="112"/>
      <c r="B21" s="112"/>
      <c r="C21" s="112"/>
      <c r="D21" s="112"/>
      <c r="E21" s="112"/>
      <c r="F21" s="112"/>
      <c r="G21" s="1"/>
      <c r="H21" s="1"/>
      <c r="I21" s="1"/>
      <c r="J21" s="1"/>
      <c r="K21" s="1"/>
      <c r="L21" s="1"/>
      <c r="M21" s="1"/>
      <c r="N21" s="1"/>
      <c r="O21" s="1"/>
      <c r="P21" s="1"/>
      <c r="Q21" s="1"/>
      <c r="R21" s="1"/>
      <c r="S21" s="1"/>
      <c r="T21" s="1"/>
      <c r="U21" s="1"/>
      <c r="V21" s="1"/>
      <c r="W21" s="1"/>
      <c r="X21" s="1"/>
      <c r="Y21" s="1"/>
      <c r="Z21" s="1"/>
    </row>
    <row r="22" spans="1:26" ht="15.75" customHeight="1">
      <c r="A22" s="112"/>
      <c r="B22" s="112"/>
      <c r="C22" s="112"/>
      <c r="D22" s="112"/>
      <c r="E22" s="112"/>
      <c r="F22" s="112"/>
      <c r="G22" s="1"/>
      <c r="H22" s="1"/>
      <c r="I22" s="1"/>
      <c r="J22" s="1"/>
      <c r="K22" s="1"/>
      <c r="L22" s="1"/>
      <c r="M22" s="1"/>
      <c r="N22" s="1"/>
      <c r="O22" s="1"/>
      <c r="P22" s="1"/>
      <c r="Q22" s="1"/>
      <c r="R22" s="1"/>
      <c r="S22" s="1"/>
      <c r="T22" s="1"/>
      <c r="U22" s="1"/>
      <c r="V22" s="1"/>
      <c r="W22" s="1"/>
      <c r="X22" s="1"/>
      <c r="Y22" s="1"/>
      <c r="Z22" s="1"/>
    </row>
    <row r="23" spans="1:26" ht="15.75" customHeight="1">
      <c r="A23" s="112"/>
      <c r="B23" s="112"/>
      <c r="C23" s="112"/>
      <c r="D23" s="112"/>
      <c r="E23" s="112"/>
      <c r="F23" s="112"/>
      <c r="G23" s="1"/>
      <c r="H23" s="1"/>
      <c r="I23" s="1"/>
      <c r="J23" s="1"/>
      <c r="K23" s="1"/>
      <c r="L23" s="1"/>
      <c r="M23" s="1"/>
      <c r="N23" s="1"/>
      <c r="O23" s="1"/>
      <c r="P23" s="1"/>
      <c r="Q23" s="1"/>
      <c r="R23" s="1"/>
      <c r="S23" s="1"/>
      <c r="T23" s="1"/>
      <c r="U23" s="1"/>
      <c r="V23" s="1"/>
      <c r="W23" s="1"/>
      <c r="X23" s="1"/>
      <c r="Y23" s="1"/>
      <c r="Z23" s="1"/>
    </row>
    <row r="24" spans="1:26" ht="15.75" customHeight="1">
      <c r="A24" s="112"/>
      <c r="B24" s="112"/>
      <c r="C24" s="112"/>
      <c r="D24" s="112"/>
      <c r="E24" s="112"/>
      <c r="F24" s="112"/>
      <c r="G24" s="1"/>
      <c r="H24" s="1"/>
      <c r="I24" s="1"/>
      <c r="J24" s="1"/>
      <c r="K24" s="1"/>
      <c r="L24" s="1"/>
      <c r="M24" s="1"/>
      <c r="N24" s="1"/>
      <c r="O24" s="1"/>
      <c r="P24" s="1"/>
      <c r="Q24" s="1"/>
      <c r="R24" s="1"/>
      <c r="S24" s="1"/>
      <c r="T24" s="1"/>
      <c r="U24" s="1"/>
      <c r="V24" s="1"/>
      <c r="W24" s="1"/>
      <c r="X24" s="1"/>
      <c r="Y24" s="1"/>
      <c r="Z24" s="1"/>
    </row>
    <row r="25" spans="1:26" ht="15.75" customHeight="1">
      <c r="A25" s="112"/>
      <c r="B25" s="112"/>
      <c r="C25" s="112"/>
      <c r="D25" s="112"/>
      <c r="E25" s="112"/>
      <c r="F25" s="112"/>
      <c r="G25" s="1"/>
      <c r="H25" s="1"/>
      <c r="I25" s="1"/>
      <c r="J25" s="1"/>
      <c r="K25" s="1"/>
      <c r="L25" s="1"/>
      <c r="M25" s="1"/>
      <c r="N25" s="1"/>
      <c r="O25" s="1"/>
      <c r="P25" s="1"/>
      <c r="Q25" s="1"/>
      <c r="R25" s="1"/>
      <c r="S25" s="1"/>
      <c r="T25" s="1"/>
      <c r="U25" s="1"/>
      <c r="V25" s="1"/>
      <c r="W25" s="1"/>
      <c r="X25" s="1"/>
      <c r="Y25" s="1"/>
      <c r="Z25" s="1"/>
    </row>
    <row r="26" spans="1:26" ht="15.75" customHeight="1">
      <c r="A26" s="112"/>
      <c r="B26" s="112"/>
      <c r="C26" s="112"/>
      <c r="D26" s="112"/>
      <c r="E26" s="112"/>
      <c r="F26" s="112"/>
      <c r="G26" s="1"/>
      <c r="H26" s="1"/>
      <c r="I26" s="1"/>
      <c r="J26" s="1"/>
      <c r="K26" s="1"/>
      <c r="L26" s="1"/>
      <c r="M26" s="1"/>
      <c r="N26" s="1"/>
      <c r="O26" s="1"/>
      <c r="P26" s="1"/>
      <c r="Q26" s="1"/>
      <c r="R26" s="1"/>
      <c r="S26" s="1"/>
      <c r="T26" s="1"/>
      <c r="U26" s="1"/>
      <c r="V26" s="1"/>
      <c r="W26" s="1"/>
      <c r="X26" s="1"/>
      <c r="Y26" s="1"/>
      <c r="Z26" s="1"/>
    </row>
    <row r="27" spans="1:26" ht="15.75" customHeight="1">
      <c r="A27" s="112"/>
      <c r="B27" s="112"/>
      <c r="C27" s="112"/>
      <c r="D27" s="112"/>
      <c r="E27" s="112"/>
      <c r="F27" s="112"/>
      <c r="G27" s="1"/>
      <c r="H27" s="1"/>
      <c r="I27" s="1"/>
      <c r="J27" s="1"/>
      <c r="K27" s="1"/>
      <c r="L27" s="1"/>
      <c r="M27" s="1"/>
      <c r="N27" s="1"/>
      <c r="O27" s="1"/>
      <c r="P27" s="1"/>
      <c r="Q27" s="1"/>
      <c r="R27" s="1"/>
      <c r="S27" s="1"/>
      <c r="T27" s="1"/>
      <c r="U27" s="1"/>
      <c r="V27" s="1"/>
      <c r="W27" s="1"/>
      <c r="X27" s="1"/>
      <c r="Y27" s="1"/>
      <c r="Z27" s="1"/>
    </row>
    <row r="28" spans="1:26" ht="15.75" customHeight="1">
      <c r="A28" s="112"/>
      <c r="B28" s="112"/>
      <c r="C28" s="112"/>
      <c r="D28" s="112"/>
      <c r="E28" s="112"/>
      <c r="F28" s="112"/>
      <c r="G28" s="1"/>
      <c r="H28" s="1"/>
      <c r="I28" s="1"/>
      <c r="J28" s="1"/>
      <c r="K28" s="1"/>
      <c r="L28" s="1"/>
      <c r="M28" s="1"/>
      <c r="N28" s="1"/>
      <c r="O28" s="1"/>
      <c r="P28" s="1"/>
      <c r="Q28" s="1"/>
      <c r="R28" s="1"/>
      <c r="S28" s="1"/>
      <c r="T28" s="1"/>
      <c r="U28" s="1"/>
      <c r="V28" s="1"/>
      <c r="W28" s="1"/>
      <c r="X28" s="1"/>
      <c r="Y28" s="1"/>
      <c r="Z28" s="1"/>
    </row>
    <row r="29" spans="1:26" ht="15.75" customHeight="1">
      <c r="A29" s="112"/>
      <c r="B29" s="112"/>
      <c r="C29" s="112"/>
      <c r="D29" s="112"/>
      <c r="E29" s="112"/>
      <c r="F29" s="112"/>
      <c r="G29" s="1"/>
      <c r="H29" s="1"/>
      <c r="I29" s="1"/>
      <c r="J29" s="1"/>
      <c r="K29" s="1"/>
      <c r="L29" s="1"/>
      <c r="M29" s="1"/>
      <c r="N29" s="1"/>
      <c r="O29" s="1"/>
      <c r="P29" s="1"/>
      <c r="Q29" s="1"/>
      <c r="R29" s="1"/>
      <c r="S29" s="1"/>
      <c r="T29" s="1"/>
      <c r="U29" s="1"/>
      <c r="V29" s="1"/>
      <c r="W29" s="1"/>
      <c r="X29" s="1"/>
      <c r="Y29" s="1"/>
      <c r="Z29" s="1"/>
    </row>
    <row r="30" spans="1:26" ht="15.75" customHeight="1">
      <c r="A30" s="112"/>
      <c r="B30" s="112"/>
      <c r="C30" s="112"/>
      <c r="D30" s="112"/>
      <c r="E30" s="112"/>
      <c r="F30" s="112"/>
      <c r="G30" s="1"/>
      <c r="H30" s="1"/>
      <c r="I30" s="1"/>
      <c r="J30" s="1"/>
      <c r="K30" s="1"/>
      <c r="L30" s="1"/>
      <c r="M30" s="1"/>
      <c r="N30" s="1"/>
      <c r="O30" s="1"/>
      <c r="P30" s="1"/>
      <c r="Q30" s="1"/>
      <c r="R30" s="1"/>
      <c r="S30" s="1"/>
      <c r="T30" s="1"/>
      <c r="U30" s="1"/>
      <c r="V30" s="1"/>
      <c r="W30" s="1"/>
      <c r="X30" s="1"/>
      <c r="Y30" s="1"/>
      <c r="Z30" s="1"/>
    </row>
    <row r="31" spans="1:26" ht="15.75" customHeight="1">
      <c r="A31" s="112"/>
      <c r="B31" s="112"/>
      <c r="C31" s="112"/>
      <c r="D31" s="112"/>
      <c r="E31" s="112"/>
      <c r="F31" s="112"/>
      <c r="G31" s="1"/>
      <c r="H31" s="1"/>
      <c r="I31" s="1"/>
      <c r="J31" s="1"/>
      <c r="K31" s="1"/>
      <c r="L31" s="1"/>
      <c r="M31" s="1"/>
      <c r="N31" s="1"/>
      <c r="O31" s="1"/>
      <c r="P31" s="1"/>
      <c r="Q31" s="1"/>
      <c r="R31" s="1"/>
      <c r="S31" s="1"/>
      <c r="T31" s="1"/>
      <c r="U31" s="1"/>
      <c r="V31" s="1"/>
      <c r="W31" s="1"/>
      <c r="X31" s="1"/>
      <c r="Y31" s="1"/>
      <c r="Z31" s="1"/>
    </row>
    <row r="32" spans="1:26" ht="15.75" customHeight="1">
      <c r="A32" s="112"/>
      <c r="B32" s="112"/>
      <c r="C32" s="112"/>
      <c r="D32" s="112"/>
      <c r="E32" s="112"/>
      <c r="F32" s="112"/>
      <c r="G32" s="1"/>
      <c r="H32" s="1"/>
      <c r="I32" s="1"/>
      <c r="J32" s="1"/>
      <c r="K32" s="1"/>
      <c r="L32" s="1"/>
      <c r="M32" s="1"/>
      <c r="N32" s="1"/>
      <c r="O32" s="1"/>
      <c r="P32" s="1"/>
      <c r="Q32" s="1"/>
      <c r="R32" s="1"/>
      <c r="S32" s="1"/>
      <c r="T32" s="1"/>
      <c r="U32" s="1"/>
      <c r="V32" s="1"/>
      <c r="W32" s="1"/>
      <c r="X32" s="1"/>
      <c r="Y32" s="1"/>
      <c r="Z32" s="1"/>
    </row>
    <row r="33" spans="1:26" ht="15.75" customHeight="1">
      <c r="A33" s="112"/>
      <c r="B33" s="112"/>
      <c r="C33" s="112"/>
      <c r="D33" s="112"/>
      <c r="E33" s="112"/>
      <c r="F33" s="112"/>
      <c r="G33" s="1"/>
      <c r="H33" s="1"/>
      <c r="I33" s="1"/>
      <c r="J33" s="1"/>
      <c r="K33" s="1"/>
      <c r="L33" s="1"/>
      <c r="M33" s="1"/>
      <c r="N33" s="1"/>
      <c r="O33" s="1"/>
      <c r="P33" s="1"/>
      <c r="Q33" s="1"/>
      <c r="R33" s="1"/>
      <c r="S33" s="1"/>
      <c r="T33" s="1"/>
      <c r="U33" s="1"/>
      <c r="V33" s="1"/>
      <c r="W33" s="1"/>
      <c r="X33" s="1"/>
      <c r="Y33" s="1"/>
      <c r="Z33" s="1"/>
    </row>
    <row r="34" spans="1:26" ht="15.75" customHeight="1">
      <c r="A34" s="112"/>
      <c r="B34" s="112"/>
      <c r="C34" s="112"/>
      <c r="D34" s="112"/>
      <c r="E34" s="112"/>
      <c r="F34" s="112"/>
      <c r="G34" s="1"/>
      <c r="H34" s="1"/>
      <c r="I34" s="1"/>
      <c r="J34" s="1"/>
      <c r="K34" s="1"/>
      <c r="L34" s="1"/>
      <c r="M34" s="1"/>
      <c r="N34" s="1"/>
      <c r="O34" s="1"/>
      <c r="P34" s="1"/>
      <c r="Q34" s="1"/>
      <c r="R34" s="1"/>
      <c r="S34" s="1"/>
      <c r="T34" s="1"/>
      <c r="U34" s="1"/>
      <c r="V34" s="1"/>
      <c r="W34" s="1"/>
      <c r="X34" s="1"/>
      <c r="Y34" s="1"/>
      <c r="Z34" s="1"/>
    </row>
    <row r="35" spans="1:26" ht="15.75" customHeight="1">
      <c r="A35" s="112"/>
      <c r="B35" s="112"/>
      <c r="C35" s="112"/>
      <c r="D35" s="112"/>
      <c r="E35" s="112"/>
      <c r="F35" s="112"/>
      <c r="G35" s="1"/>
      <c r="H35" s="1"/>
      <c r="I35" s="1"/>
      <c r="J35" s="1"/>
      <c r="K35" s="1"/>
      <c r="L35" s="1"/>
      <c r="M35" s="1"/>
      <c r="N35" s="1"/>
      <c r="O35" s="1"/>
      <c r="P35" s="1"/>
      <c r="Q35" s="1"/>
      <c r="R35" s="1"/>
      <c r="S35" s="1"/>
      <c r="T35" s="1"/>
      <c r="U35" s="1"/>
      <c r="V35" s="1"/>
      <c r="W35" s="1"/>
      <c r="X35" s="1"/>
      <c r="Y35" s="1"/>
      <c r="Z35" s="1"/>
    </row>
    <row r="36" spans="1:26" ht="15.75" customHeight="1">
      <c r="A36" s="112"/>
      <c r="B36" s="112"/>
      <c r="C36" s="112"/>
      <c r="D36" s="112"/>
      <c r="E36" s="112"/>
      <c r="F36" s="112"/>
      <c r="G36" s="1"/>
      <c r="H36" s="1"/>
      <c r="I36" s="1"/>
      <c r="J36" s="1"/>
      <c r="K36" s="1"/>
      <c r="L36" s="1"/>
      <c r="M36" s="1"/>
      <c r="N36" s="1"/>
      <c r="O36" s="1"/>
      <c r="P36" s="1"/>
      <c r="Q36" s="1"/>
      <c r="R36" s="1"/>
      <c r="S36" s="1"/>
      <c r="T36" s="1"/>
      <c r="U36" s="1"/>
      <c r="V36" s="1"/>
      <c r="W36" s="1"/>
      <c r="X36" s="1"/>
      <c r="Y36" s="1"/>
      <c r="Z36" s="1"/>
    </row>
    <row r="37" spans="1:26" ht="15.75" customHeight="1">
      <c r="A37" s="112"/>
      <c r="B37" s="112"/>
      <c r="C37" s="112"/>
      <c r="D37" s="112"/>
      <c r="E37" s="112"/>
      <c r="F37" s="112"/>
      <c r="G37" s="1"/>
      <c r="H37" s="1"/>
      <c r="I37" s="1"/>
      <c r="J37" s="1"/>
      <c r="K37" s="1"/>
      <c r="L37" s="1"/>
      <c r="M37" s="1"/>
      <c r="N37" s="1"/>
      <c r="O37" s="1"/>
      <c r="P37" s="1"/>
      <c r="Q37" s="1"/>
      <c r="R37" s="1"/>
      <c r="S37" s="1"/>
      <c r="T37" s="1"/>
      <c r="U37" s="1"/>
      <c r="V37" s="1"/>
      <c r="W37" s="1"/>
      <c r="X37" s="1"/>
      <c r="Y37" s="1"/>
      <c r="Z37" s="1"/>
    </row>
    <row r="38" spans="1:26" ht="15.75" customHeight="1">
      <c r="A38" s="112"/>
      <c r="B38" s="112"/>
      <c r="C38" s="112"/>
      <c r="D38" s="112"/>
      <c r="E38" s="112"/>
      <c r="F38" s="112"/>
      <c r="G38" s="1"/>
      <c r="H38" s="1"/>
      <c r="I38" s="1"/>
      <c r="J38" s="1"/>
      <c r="K38" s="1"/>
      <c r="L38" s="1"/>
      <c r="M38" s="1"/>
      <c r="N38" s="1"/>
      <c r="O38" s="1"/>
      <c r="P38" s="1"/>
      <c r="Q38" s="1"/>
      <c r="R38" s="1"/>
      <c r="S38" s="1"/>
      <c r="T38" s="1"/>
      <c r="U38" s="1"/>
      <c r="V38" s="1"/>
      <c r="W38" s="1"/>
      <c r="X38" s="1"/>
      <c r="Y38" s="1"/>
      <c r="Z38" s="1"/>
    </row>
    <row r="39" spans="1:26" ht="15.75" customHeight="1">
      <c r="A39" s="112"/>
      <c r="B39" s="112"/>
      <c r="C39" s="112"/>
      <c r="D39" s="112"/>
      <c r="E39" s="112"/>
      <c r="F39" s="112"/>
      <c r="G39" s="1"/>
      <c r="H39" s="1"/>
      <c r="I39" s="1"/>
      <c r="J39" s="1"/>
      <c r="K39" s="1"/>
      <c r="L39" s="1"/>
      <c r="M39" s="1"/>
      <c r="N39" s="1"/>
      <c r="O39" s="1"/>
      <c r="P39" s="1"/>
      <c r="Q39" s="1"/>
      <c r="R39" s="1"/>
      <c r="S39" s="1"/>
      <c r="T39" s="1"/>
      <c r="U39" s="1"/>
      <c r="V39" s="1"/>
      <c r="W39" s="1"/>
      <c r="X39" s="1"/>
      <c r="Y39" s="1"/>
      <c r="Z39" s="1"/>
    </row>
    <row r="40" spans="1:26" ht="15.75" customHeight="1">
      <c r="A40" s="112"/>
      <c r="B40" s="112"/>
      <c r="C40" s="112"/>
      <c r="D40" s="112"/>
      <c r="E40" s="112"/>
      <c r="F40" s="112"/>
      <c r="G40" s="1"/>
      <c r="H40" s="1"/>
      <c r="I40" s="1"/>
      <c r="J40" s="1"/>
      <c r="K40" s="1"/>
      <c r="L40" s="1"/>
      <c r="M40" s="1"/>
      <c r="N40" s="1"/>
      <c r="O40" s="1"/>
      <c r="P40" s="1"/>
      <c r="Q40" s="1"/>
      <c r="R40" s="1"/>
      <c r="S40" s="1"/>
      <c r="T40" s="1"/>
      <c r="U40" s="1"/>
      <c r="V40" s="1"/>
      <c r="W40" s="1"/>
      <c r="X40" s="1"/>
      <c r="Y40" s="1"/>
      <c r="Z40" s="1"/>
    </row>
    <row r="41" spans="1:26" ht="15.75" customHeight="1">
      <c r="A41" s="112"/>
      <c r="B41" s="112"/>
      <c r="C41" s="112"/>
      <c r="D41" s="112"/>
      <c r="E41" s="112"/>
      <c r="F41" s="112"/>
      <c r="G41" s="1"/>
      <c r="H41" s="1"/>
      <c r="I41" s="1"/>
      <c r="J41" s="1"/>
      <c r="K41" s="1"/>
      <c r="L41" s="1"/>
      <c r="M41" s="1"/>
      <c r="N41" s="1"/>
      <c r="O41" s="1"/>
      <c r="P41" s="1"/>
      <c r="Q41" s="1"/>
      <c r="R41" s="1"/>
      <c r="S41" s="1"/>
      <c r="T41" s="1"/>
      <c r="U41" s="1"/>
      <c r="V41" s="1"/>
      <c r="W41" s="1"/>
      <c r="X41" s="1"/>
      <c r="Y41" s="1"/>
      <c r="Z41" s="1"/>
    </row>
    <row r="42" spans="1:26" ht="15.75" customHeight="1">
      <c r="A42" s="112"/>
      <c r="B42" s="112"/>
      <c r="C42" s="112"/>
      <c r="D42" s="112"/>
      <c r="E42" s="112"/>
      <c r="F42" s="112"/>
      <c r="G42" s="1"/>
      <c r="H42" s="1"/>
      <c r="I42" s="1"/>
      <c r="J42" s="1"/>
      <c r="K42" s="1"/>
      <c r="L42" s="1"/>
      <c r="M42" s="1"/>
      <c r="N42" s="1"/>
      <c r="O42" s="1"/>
      <c r="P42" s="1"/>
      <c r="Q42" s="1"/>
      <c r="R42" s="1"/>
      <c r="S42" s="1"/>
      <c r="T42" s="1"/>
      <c r="U42" s="1"/>
      <c r="V42" s="1"/>
      <c r="W42" s="1"/>
      <c r="X42" s="1"/>
      <c r="Y42" s="1"/>
      <c r="Z42" s="1"/>
    </row>
    <row r="43" spans="1:26" ht="15.75" customHeight="1">
      <c r="A43" s="112"/>
      <c r="B43" s="112"/>
      <c r="C43" s="112"/>
      <c r="D43" s="112"/>
      <c r="E43" s="112"/>
      <c r="F43" s="112"/>
      <c r="G43" s="1"/>
      <c r="H43" s="1"/>
      <c r="I43" s="1"/>
      <c r="J43" s="1"/>
      <c r="K43" s="1"/>
      <c r="L43" s="1"/>
      <c r="M43" s="1"/>
      <c r="N43" s="1"/>
      <c r="O43" s="1"/>
      <c r="P43" s="1"/>
      <c r="Q43" s="1"/>
      <c r="R43" s="1"/>
      <c r="S43" s="1"/>
      <c r="T43" s="1"/>
      <c r="U43" s="1"/>
      <c r="V43" s="1"/>
      <c r="W43" s="1"/>
      <c r="X43" s="1"/>
      <c r="Y43" s="1"/>
      <c r="Z43" s="1"/>
    </row>
    <row r="44" spans="1:26" ht="15.75" customHeight="1">
      <c r="A44" s="112"/>
      <c r="B44" s="112"/>
      <c r="C44" s="112"/>
      <c r="D44" s="112"/>
      <c r="E44" s="112"/>
      <c r="F44" s="112"/>
      <c r="G44" s="1"/>
      <c r="H44" s="1"/>
      <c r="I44" s="1"/>
      <c r="J44" s="1"/>
      <c r="K44" s="1"/>
      <c r="L44" s="1"/>
      <c r="M44" s="1"/>
      <c r="N44" s="1"/>
      <c r="O44" s="1"/>
      <c r="P44" s="1"/>
      <c r="Q44" s="1"/>
      <c r="R44" s="1"/>
      <c r="S44" s="1"/>
      <c r="T44" s="1"/>
      <c r="U44" s="1"/>
      <c r="V44" s="1"/>
      <c r="W44" s="1"/>
      <c r="X44" s="1"/>
      <c r="Y44" s="1"/>
      <c r="Z44" s="1"/>
    </row>
    <row r="45" spans="1:26" ht="15.75" customHeight="1">
      <c r="A45" s="112"/>
      <c r="B45" s="112"/>
      <c r="C45" s="112"/>
      <c r="D45" s="112"/>
      <c r="E45" s="112"/>
      <c r="F45" s="112"/>
      <c r="G45" s="1"/>
      <c r="H45" s="1"/>
      <c r="I45" s="1"/>
      <c r="J45" s="1"/>
      <c r="K45" s="1"/>
      <c r="L45" s="1"/>
      <c r="M45" s="1"/>
      <c r="N45" s="1"/>
      <c r="O45" s="1"/>
      <c r="P45" s="1"/>
      <c r="Q45" s="1"/>
      <c r="R45" s="1"/>
      <c r="S45" s="1"/>
      <c r="T45" s="1"/>
      <c r="U45" s="1"/>
      <c r="V45" s="1"/>
      <c r="W45" s="1"/>
      <c r="X45" s="1"/>
      <c r="Y45" s="1"/>
      <c r="Z45" s="1"/>
    </row>
    <row r="46" spans="1:26" ht="15.75" customHeight="1">
      <c r="A46" s="112"/>
      <c r="B46" s="112"/>
      <c r="C46" s="112"/>
      <c r="D46" s="112"/>
      <c r="E46" s="112"/>
      <c r="F46" s="112"/>
      <c r="G46" s="1"/>
      <c r="H46" s="1"/>
      <c r="I46" s="1"/>
      <c r="J46" s="1"/>
      <c r="K46" s="1"/>
      <c r="L46" s="1"/>
      <c r="M46" s="1"/>
      <c r="N46" s="1"/>
      <c r="O46" s="1"/>
      <c r="P46" s="1"/>
      <c r="Q46" s="1"/>
      <c r="R46" s="1"/>
      <c r="S46" s="1"/>
      <c r="T46" s="1"/>
      <c r="U46" s="1"/>
      <c r="V46" s="1"/>
      <c r="W46" s="1"/>
      <c r="X46" s="1"/>
      <c r="Y46" s="1"/>
      <c r="Z46" s="1"/>
    </row>
    <row r="47" spans="1:26" ht="15.75" customHeight="1">
      <c r="A47" s="112"/>
      <c r="B47" s="112"/>
      <c r="C47" s="112"/>
      <c r="D47" s="112"/>
      <c r="E47" s="112"/>
      <c r="F47" s="112"/>
      <c r="G47" s="1"/>
      <c r="H47" s="1"/>
      <c r="I47" s="1"/>
      <c r="J47" s="1"/>
      <c r="K47" s="1"/>
      <c r="L47" s="1"/>
      <c r="M47" s="1"/>
      <c r="N47" s="1"/>
      <c r="O47" s="1"/>
      <c r="P47" s="1"/>
      <c r="Q47" s="1"/>
      <c r="R47" s="1"/>
      <c r="S47" s="1"/>
      <c r="T47" s="1"/>
      <c r="U47" s="1"/>
      <c r="V47" s="1"/>
      <c r="W47" s="1"/>
      <c r="X47" s="1"/>
      <c r="Y47" s="1"/>
      <c r="Z47" s="1"/>
    </row>
    <row r="48" spans="1:26" ht="15.75" customHeight="1">
      <c r="A48" s="112"/>
      <c r="B48" s="112"/>
      <c r="C48" s="112"/>
      <c r="D48" s="112"/>
      <c r="E48" s="112"/>
      <c r="F48" s="112"/>
      <c r="G48" s="1"/>
      <c r="H48" s="1"/>
      <c r="I48" s="1"/>
      <c r="J48" s="1"/>
      <c r="K48" s="1"/>
      <c r="L48" s="1"/>
      <c r="M48" s="1"/>
      <c r="N48" s="1"/>
      <c r="O48" s="1"/>
      <c r="P48" s="1"/>
      <c r="Q48" s="1"/>
      <c r="R48" s="1"/>
      <c r="S48" s="1"/>
      <c r="T48" s="1"/>
      <c r="U48" s="1"/>
      <c r="V48" s="1"/>
      <c r="W48" s="1"/>
      <c r="X48" s="1"/>
      <c r="Y48" s="1"/>
      <c r="Z48" s="1"/>
    </row>
    <row r="49" spans="1:26" ht="15.75" customHeight="1">
      <c r="A49" s="112"/>
      <c r="B49" s="112"/>
      <c r="C49" s="112"/>
      <c r="D49" s="112"/>
      <c r="E49" s="112"/>
      <c r="F49" s="112"/>
      <c r="G49" s="1"/>
      <c r="H49" s="1"/>
      <c r="I49" s="1"/>
      <c r="J49" s="1"/>
      <c r="K49" s="1"/>
      <c r="L49" s="1"/>
      <c r="M49" s="1"/>
      <c r="N49" s="1"/>
      <c r="O49" s="1"/>
      <c r="P49" s="1"/>
      <c r="Q49" s="1"/>
      <c r="R49" s="1"/>
      <c r="S49" s="1"/>
      <c r="T49" s="1"/>
      <c r="U49" s="1"/>
      <c r="V49" s="1"/>
      <c r="W49" s="1"/>
      <c r="X49" s="1"/>
      <c r="Y49" s="1"/>
      <c r="Z49" s="1"/>
    </row>
    <row r="50" spans="1:26" ht="15.75" customHeight="1">
      <c r="A50" s="112"/>
      <c r="B50" s="112"/>
      <c r="C50" s="112"/>
      <c r="D50" s="112"/>
      <c r="E50" s="112"/>
      <c r="F50" s="112"/>
      <c r="G50" s="1"/>
      <c r="H50" s="1"/>
      <c r="I50" s="1"/>
      <c r="J50" s="1"/>
      <c r="K50" s="1"/>
      <c r="L50" s="1"/>
      <c r="M50" s="1"/>
      <c r="N50" s="1"/>
      <c r="O50" s="1"/>
      <c r="P50" s="1"/>
      <c r="Q50" s="1"/>
      <c r="R50" s="1"/>
      <c r="S50" s="1"/>
      <c r="T50" s="1"/>
      <c r="U50" s="1"/>
      <c r="V50" s="1"/>
      <c r="W50" s="1"/>
      <c r="X50" s="1"/>
      <c r="Y50" s="1"/>
      <c r="Z50" s="1"/>
    </row>
    <row r="51" spans="1:26" ht="15.75" customHeight="1">
      <c r="A51" s="112"/>
      <c r="B51" s="112"/>
      <c r="C51" s="112"/>
      <c r="D51" s="112"/>
      <c r="E51" s="112"/>
      <c r="F51" s="112"/>
      <c r="G51" s="1"/>
      <c r="H51" s="1"/>
      <c r="I51" s="1"/>
      <c r="J51" s="1"/>
      <c r="K51" s="1"/>
      <c r="L51" s="1"/>
      <c r="M51" s="1"/>
      <c r="N51" s="1"/>
      <c r="O51" s="1"/>
      <c r="P51" s="1"/>
      <c r="Q51" s="1"/>
      <c r="R51" s="1"/>
      <c r="S51" s="1"/>
      <c r="T51" s="1"/>
      <c r="U51" s="1"/>
      <c r="V51" s="1"/>
      <c r="W51" s="1"/>
      <c r="X51" s="1"/>
      <c r="Y51" s="1"/>
      <c r="Z51" s="1"/>
    </row>
    <row r="52" spans="1:26" ht="15.75" customHeight="1">
      <c r="A52" s="112"/>
      <c r="B52" s="112"/>
      <c r="C52" s="112"/>
      <c r="D52" s="112"/>
      <c r="E52" s="112"/>
      <c r="F52" s="112"/>
      <c r="G52" s="1"/>
      <c r="H52" s="1"/>
      <c r="I52" s="1"/>
      <c r="J52" s="1"/>
      <c r="K52" s="1"/>
      <c r="L52" s="1"/>
      <c r="M52" s="1"/>
      <c r="N52" s="1"/>
      <c r="O52" s="1"/>
      <c r="P52" s="1"/>
      <c r="Q52" s="1"/>
      <c r="R52" s="1"/>
      <c r="S52" s="1"/>
      <c r="T52" s="1"/>
      <c r="U52" s="1"/>
      <c r="V52" s="1"/>
      <c r="W52" s="1"/>
      <c r="X52" s="1"/>
      <c r="Y52" s="1"/>
      <c r="Z52" s="1"/>
    </row>
    <row r="53" spans="1:26" ht="15.75" customHeight="1">
      <c r="A53" s="112"/>
      <c r="B53" s="112"/>
      <c r="C53" s="112"/>
      <c r="D53" s="112"/>
      <c r="E53" s="112"/>
      <c r="F53" s="112"/>
      <c r="G53" s="1"/>
      <c r="H53" s="1"/>
      <c r="I53" s="1"/>
      <c r="J53" s="1"/>
      <c r="K53" s="1"/>
      <c r="L53" s="1"/>
      <c r="M53" s="1"/>
      <c r="N53" s="1"/>
      <c r="O53" s="1"/>
      <c r="P53" s="1"/>
      <c r="Q53" s="1"/>
      <c r="R53" s="1"/>
      <c r="S53" s="1"/>
      <c r="T53" s="1"/>
      <c r="U53" s="1"/>
      <c r="V53" s="1"/>
      <c r="W53" s="1"/>
      <c r="X53" s="1"/>
      <c r="Y53" s="1"/>
      <c r="Z53" s="1"/>
    </row>
    <row r="54" spans="1:26" ht="15.75" customHeight="1">
      <c r="A54" s="112"/>
      <c r="B54" s="112"/>
      <c r="C54" s="112"/>
      <c r="D54" s="112"/>
      <c r="E54" s="112"/>
      <c r="F54" s="112"/>
      <c r="G54" s="1"/>
      <c r="H54" s="1"/>
      <c r="I54" s="1"/>
      <c r="J54" s="1"/>
      <c r="K54" s="1"/>
      <c r="L54" s="1"/>
      <c r="M54" s="1"/>
      <c r="N54" s="1"/>
      <c r="O54" s="1"/>
      <c r="P54" s="1"/>
      <c r="Q54" s="1"/>
      <c r="R54" s="1"/>
      <c r="S54" s="1"/>
      <c r="T54" s="1"/>
      <c r="U54" s="1"/>
      <c r="V54" s="1"/>
      <c r="W54" s="1"/>
      <c r="X54" s="1"/>
      <c r="Y54" s="1"/>
      <c r="Z54" s="1"/>
    </row>
    <row r="55" spans="1:26" ht="15.75" customHeight="1">
      <c r="A55" s="112"/>
      <c r="B55" s="112"/>
      <c r="C55" s="112"/>
      <c r="D55" s="112"/>
      <c r="E55" s="112"/>
      <c r="F55" s="112"/>
      <c r="G55" s="1"/>
      <c r="H55" s="1"/>
      <c r="I55" s="1"/>
      <c r="J55" s="1"/>
      <c r="K55" s="1"/>
      <c r="L55" s="1"/>
      <c r="M55" s="1"/>
      <c r="N55" s="1"/>
      <c r="O55" s="1"/>
      <c r="P55" s="1"/>
      <c r="Q55" s="1"/>
      <c r="R55" s="1"/>
      <c r="S55" s="1"/>
      <c r="T55" s="1"/>
      <c r="U55" s="1"/>
      <c r="V55" s="1"/>
      <c r="W55" s="1"/>
      <c r="X55" s="1"/>
      <c r="Y55" s="1"/>
      <c r="Z55" s="1"/>
    </row>
    <row r="56" spans="1:26" ht="15.75" customHeight="1">
      <c r="A56" s="112"/>
      <c r="B56" s="112"/>
      <c r="C56" s="112"/>
      <c r="D56" s="112"/>
      <c r="E56" s="112"/>
      <c r="F56" s="112"/>
      <c r="G56" s="1"/>
      <c r="H56" s="1"/>
      <c r="I56" s="1"/>
      <c r="J56" s="1"/>
      <c r="K56" s="1"/>
      <c r="L56" s="1"/>
      <c r="M56" s="1"/>
      <c r="N56" s="1"/>
      <c r="O56" s="1"/>
      <c r="P56" s="1"/>
      <c r="Q56" s="1"/>
      <c r="R56" s="1"/>
      <c r="S56" s="1"/>
      <c r="T56" s="1"/>
      <c r="U56" s="1"/>
      <c r="V56" s="1"/>
      <c r="W56" s="1"/>
      <c r="X56" s="1"/>
      <c r="Y56" s="1"/>
      <c r="Z56" s="1"/>
    </row>
    <row r="57" spans="1:26" ht="15.75" customHeight="1">
      <c r="A57" s="112"/>
      <c r="B57" s="112"/>
      <c r="C57" s="112"/>
      <c r="D57" s="112"/>
      <c r="E57" s="112"/>
      <c r="F57" s="112"/>
      <c r="G57" s="1"/>
      <c r="H57" s="1"/>
      <c r="I57" s="1"/>
      <c r="J57" s="1"/>
      <c r="K57" s="1"/>
      <c r="L57" s="1"/>
      <c r="M57" s="1"/>
      <c r="N57" s="1"/>
      <c r="O57" s="1"/>
      <c r="P57" s="1"/>
      <c r="Q57" s="1"/>
      <c r="R57" s="1"/>
      <c r="S57" s="1"/>
      <c r="T57" s="1"/>
      <c r="U57" s="1"/>
      <c r="V57" s="1"/>
      <c r="W57" s="1"/>
      <c r="X57" s="1"/>
      <c r="Y57" s="1"/>
      <c r="Z57" s="1"/>
    </row>
    <row r="58" spans="1:26" ht="15.75" customHeight="1">
      <c r="A58" s="112"/>
      <c r="B58" s="112"/>
      <c r="C58" s="112"/>
      <c r="D58" s="112"/>
      <c r="E58" s="112"/>
      <c r="F58" s="112"/>
      <c r="G58" s="1"/>
      <c r="H58" s="1"/>
      <c r="I58" s="1"/>
      <c r="J58" s="1"/>
      <c r="K58" s="1"/>
      <c r="L58" s="1"/>
      <c r="M58" s="1"/>
      <c r="N58" s="1"/>
      <c r="O58" s="1"/>
      <c r="P58" s="1"/>
      <c r="Q58" s="1"/>
      <c r="R58" s="1"/>
      <c r="S58" s="1"/>
      <c r="T58" s="1"/>
      <c r="U58" s="1"/>
      <c r="V58" s="1"/>
      <c r="W58" s="1"/>
      <c r="X58" s="1"/>
      <c r="Y58" s="1"/>
      <c r="Z58" s="1"/>
    </row>
    <row r="59" spans="1:26" ht="15.75" customHeight="1">
      <c r="A59" s="112"/>
      <c r="B59" s="112"/>
      <c r="C59" s="112"/>
      <c r="D59" s="112"/>
      <c r="E59" s="112"/>
      <c r="F59" s="112"/>
      <c r="G59" s="1"/>
      <c r="H59" s="1"/>
      <c r="I59" s="1"/>
      <c r="J59" s="1"/>
      <c r="K59" s="1"/>
      <c r="L59" s="1"/>
      <c r="M59" s="1"/>
      <c r="N59" s="1"/>
      <c r="O59" s="1"/>
      <c r="P59" s="1"/>
      <c r="Q59" s="1"/>
      <c r="R59" s="1"/>
      <c r="S59" s="1"/>
      <c r="T59" s="1"/>
      <c r="U59" s="1"/>
      <c r="V59" s="1"/>
      <c r="W59" s="1"/>
      <c r="X59" s="1"/>
      <c r="Y59" s="1"/>
      <c r="Z59" s="1"/>
    </row>
    <row r="60" spans="1:26" ht="15.75" customHeight="1">
      <c r="A60" s="112"/>
      <c r="B60" s="112"/>
      <c r="C60" s="112"/>
      <c r="D60" s="112"/>
      <c r="E60" s="112"/>
      <c r="F60" s="112"/>
      <c r="G60" s="1"/>
      <c r="H60" s="1"/>
      <c r="I60" s="1"/>
      <c r="J60" s="1"/>
      <c r="K60" s="1"/>
      <c r="L60" s="1"/>
      <c r="M60" s="1"/>
      <c r="N60" s="1"/>
      <c r="O60" s="1"/>
      <c r="P60" s="1"/>
      <c r="Q60" s="1"/>
      <c r="R60" s="1"/>
      <c r="S60" s="1"/>
      <c r="T60" s="1"/>
      <c r="U60" s="1"/>
      <c r="V60" s="1"/>
      <c r="W60" s="1"/>
      <c r="X60" s="1"/>
      <c r="Y60" s="1"/>
      <c r="Z60" s="1"/>
    </row>
    <row r="61" spans="1:26" ht="15.75" customHeight="1">
      <c r="A61" s="112"/>
      <c r="B61" s="112"/>
      <c r="C61" s="112"/>
      <c r="D61" s="112"/>
      <c r="E61" s="112"/>
      <c r="F61" s="112"/>
      <c r="G61" s="1"/>
      <c r="H61" s="1"/>
      <c r="I61" s="1"/>
      <c r="J61" s="1"/>
      <c r="K61" s="1"/>
      <c r="L61" s="1"/>
      <c r="M61" s="1"/>
      <c r="N61" s="1"/>
      <c r="O61" s="1"/>
      <c r="P61" s="1"/>
      <c r="Q61" s="1"/>
      <c r="R61" s="1"/>
      <c r="S61" s="1"/>
      <c r="T61" s="1"/>
      <c r="U61" s="1"/>
      <c r="V61" s="1"/>
      <c r="W61" s="1"/>
      <c r="X61" s="1"/>
      <c r="Y61" s="1"/>
      <c r="Z61" s="1"/>
    </row>
    <row r="62" spans="1:26" ht="15.75" customHeight="1">
      <c r="A62" s="112"/>
      <c r="B62" s="112"/>
      <c r="C62" s="112"/>
      <c r="D62" s="112"/>
      <c r="E62" s="112"/>
      <c r="F62" s="112"/>
      <c r="G62" s="1"/>
      <c r="H62" s="1"/>
      <c r="I62" s="1"/>
      <c r="J62" s="1"/>
      <c r="K62" s="1"/>
      <c r="L62" s="1"/>
      <c r="M62" s="1"/>
      <c r="N62" s="1"/>
      <c r="O62" s="1"/>
      <c r="P62" s="1"/>
      <c r="Q62" s="1"/>
      <c r="R62" s="1"/>
      <c r="S62" s="1"/>
      <c r="T62" s="1"/>
      <c r="U62" s="1"/>
      <c r="V62" s="1"/>
      <c r="W62" s="1"/>
      <c r="X62" s="1"/>
      <c r="Y62" s="1"/>
      <c r="Z62" s="1"/>
    </row>
    <row r="63" spans="1:26" ht="15.75" customHeight="1">
      <c r="A63" s="112"/>
      <c r="B63" s="112"/>
      <c r="C63" s="112"/>
      <c r="D63" s="112"/>
      <c r="E63" s="112"/>
      <c r="F63" s="112"/>
      <c r="G63" s="1"/>
      <c r="H63" s="1"/>
      <c r="I63" s="1"/>
      <c r="J63" s="1"/>
      <c r="K63" s="1"/>
      <c r="L63" s="1"/>
      <c r="M63" s="1"/>
      <c r="N63" s="1"/>
      <c r="O63" s="1"/>
      <c r="P63" s="1"/>
      <c r="Q63" s="1"/>
      <c r="R63" s="1"/>
      <c r="S63" s="1"/>
      <c r="T63" s="1"/>
      <c r="U63" s="1"/>
      <c r="V63" s="1"/>
      <c r="W63" s="1"/>
      <c r="X63" s="1"/>
      <c r="Y63" s="1"/>
      <c r="Z63" s="1"/>
    </row>
    <row r="64" spans="1:26" ht="15.75" customHeight="1">
      <c r="A64" s="112"/>
      <c r="B64" s="112"/>
      <c r="C64" s="112"/>
      <c r="D64" s="112"/>
      <c r="E64" s="112"/>
      <c r="F64" s="112"/>
      <c r="G64" s="1"/>
      <c r="H64" s="1"/>
      <c r="I64" s="1"/>
      <c r="J64" s="1"/>
      <c r="K64" s="1"/>
      <c r="L64" s="1"/>
      <c r="M64" s="1"/>
      <c r="N64" s="1"/>
      <c r="O64" s="1"/>
      <c r="P64" s="1"/>
      <c r="Q64" s="1"/>
      <c r="R64" s="1"/>
      <c r="S64" s="1"/>
      <c r="T64" s="1"/>
      <c r="U64" s="1"/>
      <c r="V64" s="1"/>
      <c r="W64" s="1"/>
      <c r="X64" s="1"/>
      <c r="Y64" s="1"/>
      <c r="Z64" s="1"/>
    </row>
    <row r="65" spans="1:26" ht="15.75" customHeight="1">
      <c r="A65" s="112"/>
      <c r="B65" s="112"/>
      <c r="C65" s="112"/>
      <c r="D65" s="112"/>
      <c r="E65" s="112"/>
      <c r="F65" s="112"/>
      <c r="G65" s="1"/>
      <c r="H65" s="1"/>
      <c r="I65" s="1"/>
      <c r="J65" s="1"/>
      <c r="K65" s="1"/>
      <c r="L65" s="1"/>
      <c r="M65" s="1"/>
      <c r="N65" s="1"/>
      <c r="O65" s="1"/>
      <c r="P65" s="1"/>
      <c r="Q65" s="1"/>
      <c r="R65" s="1"/>
      <c r="S65" s="1"/>
      <c r="T65" s="1"/>
      <c r="U65" s="1"/>
      <c r="V65" s="1"/>
      <c r="W65" s="1"/>
      <c r="X65" s="1"/>
      <c r="Y65" s="1"/>
      <c r="Z65" s="1"/>
    </row>
    <row r="66" spans="1:26" ht="15.75" customHeight="1">
      <c r="A66" s="112"/>
      <c r="B66" s="112"/>
      <c r="C66" s="112"/>
      <c r="D66" s="112"/>
      <c r="E66" s="112"/>
      <c r="F66" s="112"/>
      <c r="G66" s="1"/>
      <c r="H66" s="1"/>
      <c r="I66" s="1"/>
      <c r="J66" s="1"/>
      <c r="K66" s="1"/>
      <c r="L66" s="1"/>
      <c r="M66" s="1"/>
      <c r="N66" s="1"/>
      <c r="O66" s="1"/>
      <c r="P66" s="1"/>
      <c r="Q66" s="1"/>
      <c r="R66" s="1"/>
      <c r="S66" s="1"/>
      <c r="T66" s="1"/>
      <c r="U66" s="1"/>
      <c r="V66" s="1"/>
      <c r="W66" s="1"/>
      <c r="X66" s="1"/>
      <c r="Y66" s="1"/>
      <c r="Z66" s="1"/>
    </row>
    <row r="67" spans="1:26" ht="15.75" customHeight="1">
      <c r="A67" s="112"/>
      <c r="B67" s="112"/>
      <c r="C67" s="112"/>
      <c r="D67" s="112"/>
      <c r="E67" s="112"/>
      <c r="F67" s="112"/>
      <c r="G67" s="1"/>
      <c r="H67" s="1"/>
      <c r="I67" s="1"/>
      <c r="J67" s="1"/>
      <c r="K67" s="1"/>
      <c r="L67" s="1"/>
      <c r="M67" s="1"/>
      <c r="N67" s="1"/>
      <c r="O67" s="1"/>
      <c r="P67" s="1"/>
      <c r="Q67" s="1"/>
      <c r="R67" s="1"/>
      <c r="S67" s="1"/>
      <c r="T67" s="1"/>
      <c r="U67" s="1"/>
      <c r="V67" s="1"/>
      <c r="W67" s="1"/>
      <c r="X67" s="1"/>
      <c r="Y67" s="1"/>
      <c r="Z67" s="1"/>
    </row>
    <row r="68" spans="1:26" ht="15.75" customHeight="1">
      <c r="A68" s="112"/>
      <c r="B68" s="112"/>
      <c r="C68" s="112"/>
      <c r="D68" s="112"/>
      <c r="E68" s="112"/>
      <c r="F68" s="112"/>
      <c r="G68" s="1"/>
      <c r="H68" s="1"/>
      <c r="I68" s="1"/>
      <c r="J68" s="1"/>
      <c r="K68" s="1"/>
      <c r="L68" s="1"/>
      <c r="M68" s="1"/>
      <c r="N68" s="1"/>
      <c r="O68" s="1"/>
      <c r="P68" s="1"/>
      <c r="Q68" s="1"/>
      <c r="R68" s="1"/>
      <c r="S68" s="1"/>
      <c r="T68" s="1"/>
      <c r="U68" s="1"/>
      <c r="V68" s="1"/>
      <c r="W68" s="1"/>
      <c r="X68" s="1"/>
      <c r="Y68" s="1"/>
      <c r="Z68" s="1"/>
    </row>
    <row r="69" spans="1:26" ht="15.75" customHeight="1">
      <c r="A69" s="112"/>
      <c r="B69" s="112"/>
      <c r="C69" s="112"/>
      <c r="D69" s="112"/>
      <c r="E69" s="112"/>
      <c r="F69" s="112"/>
      <c r="G69" s="1"/>
      <c r="H69" s="1"/>
      <c r="I69" s="1"/>
      <c r="J69" s="1"/>
      <c r="K69" s="1"/>
      <c r="L69" s="1"/>
      <c r="M69" s="1"/>
      <c r="N69" s="1"/>
      <c r="O69" s="1"/>
      <c r="P69" s="1"/>
      <c r="Q69" s="1"/>
      <c r="R69" s="1"/>
      <c r="S69" s="1"/>
      <c r="T69" s="1"/>
      <c r="U69" s="1"/>
      <c r="V69" s="1"/>
      <c r="W69" s="1"/>
      <c r="X69" s="1"/>
      <c r="Y69" s="1"/>
      <c r="Z69" s="1"/>
    </row>
    <row r="70" spans="1:26" ht="15.75" customHeight="1">
      <c r="A70" s="112"/>
      <c r="B70" s="112"/>
      <c r="C70" s="112"/>
      <c r="D70" s="112"/>
      <c r="E70" s="112"/>
      <c r="F70" s="112"/>
      <c r="G70" s="1"/>
      <c r="H70" s="1"/>
      <c r="I70" s="1"/>
      <c r="J70" s="1"/>
      <c r="K70" s="1"/>
      <c r="L70" s="1"/>
      <c r="M70" s="1"/>
      <c r="N70" s="1"/>
      <c r="O70" s="1"/>
      <c r="P70" s="1"/>
      <c r="Q70" s="1"/>
      <c r="R70" s="1"/>
      <c r="S70" s="1"/>
      <c r="T70" s="1"/>
      <c r="U70" s="1"/>
      <c r="V70" s="1"/>
      <c r="W70" s="1"/>
      <c r="X70" s="1"/>
      <c r="Y70" s="1"/>
      <c r="Z70" s="1"/>
    </row>
    <row r="71" spans="1:26" ht="15.75" customHeight="1">
      <c r="A71" s="112"/>
      <c r="B71" s="112"/>
      <c r="C71" s="112"/>
      <c r="D71" s="112"/>
      <c r="E71" s="112"/>
      <c r="F71" s="112"/>
      <c r="G71" s="1"/>
      <c r="H71" s="1"/>
      <c r="I71" s="1"/>
      <c r="J71" s="1"/>
      <c r="K71" s="1"/>
      <c r="L71" s="1"/>
      <c r="M71" s="1"/>
      <c r="N71" s="1"/>
      <c r="O71" s="1"/>
      <c r="P71" s="1"/>
      <c r="Q71" s="1"/>
      <c r="R71" s="1"/>
      <c r="S71" s="1"/>
      <c r="T71" s="1"/>
      <c r="U71" s="1"/>
      <c r="V71" s="1"/>
      <c r="W71" s="1"/>
      <c r="X71" s="1"/>
      <c r="Y71" s="1"/>
      <c r="Z71" s="1"/>
    </row>
    <row r="72" spans="1:26" ht="15.75" customHeight="1">
      <c r="A72" s="112"/>
      <c r="B72" s="112"/>
      <c r="C72" s="112"/>
      <c r="D72" s="112"/>
      <c r="E72" s="112"/>
      <c r="F72" s="112"/>
      <c r="G72" s="1"/>
      <c r="H72" s="1"/>
      <c r="I72" s="1"/>
      <c r="J72" s="1"/>
      <c r="K72" s="1"/>
      <c r="L72" s="1"/>
      <c r="M72" s="1"/>
      <c r="N72" s="1"/>
      <c r="O72" s="1"/>
      <c r="P72" s="1"/>
      <c r="Q72" s="1"/>
      <c r="R72" s="1"/>
      <c r="S72" s="1"/>
      <c r="T72" s="1"/>
      <c r="U72" s="1"/>
      <c r="V72" s="1"/>
      <c r="W72" s="1"/>
      <c r="X72" s="1"/>
      <c r="Y72" s="1"/>
      <c r="Z72" s="1"/>
    </row>
    <row r="73" spans="1:26" ht="15.75" customHeight="1">
      <c r="A73" s="112"/>
      <c r="B73" s="112"/>
      <c r="C73" s="112"/>
      <c r="D73" s="112"/>
      <c r="E73" s="112"/>
      <c r="F73" s="112"/>
      <c r="G73" s="1"/>
      <c r="H73" s="1"/>
      <c r="I73" s="1"/>
      <c r="J73" s="1"/>
      <c r="K73" s="1"/>
      <c r="L73" s="1"/>
      <c r="M73" s="1"/>
      <c r="N73" s="1"/>
      <c r="O73" s="1"/>
      <c r="P73" s="1"/>
      <c r="Q73" s="1"/>
      <c r="R73" s="1"/>
      <c r="S73" s="1"/>
      <c r="T73" s="1"/>
      <c r="U73" s="1"/>
      <c r="V73" s="1"/>
      <c r="W73" s="1"/>
      <c r="X73" s="1"/>
      <c r="Y73" s="1"/>
      <c r="Z73" s="1"/>
    </row>
    <row r="74" spans="1:26" ht="15.75" customHeight="1">
      <c r="A74" s="112"/>
      <c r="B74" s="112"/>
      <c r="C74" s="112"/>
      <c r="D74" s="112"/>
      <c r="E74" s="112"/>
      <c r="F74" s="112"/>
      <c r="G74" s="1"/>
      <c r="H74" s="1"/>
      <c r="I74" s="1"/>
      <c r="J74" s="1"/>
      <c r="K74" s="1"/>
      <c r="L74" s="1"/>
      <c r="M74" s="1"/>
      <c r="N74" s="1"/>
      <c r="O74" s="1"/>
      <c r="P74" s="1"/>
      <c r="Q74" s="1"/>
      <c r="R74" s="1"/>
      <c r="S74" s="1"/>
      <c r="T74" s="1"/>
      <c r="U74" s="1"/>
      <c r="V74" s="1"/>
      <c r="W74" s="1"/>
      <c r="X74" s="1"/>
      <c r="Y74" s="1"/>
      <c r="Z74" s="1"/>
    </row>
    <row r="75" spans="1:26" ht="15.75" customHeight="1">
      <c r="A75" s="112"/>
      <c r="B75" s="112"/>
      <c r="C75" s="112"/>
      <c r="D75" s="112"/>
      <c r="E75" s="112"/>
      <c r="F75" s="112"/>
      <c r="G75" s="1"/>
      <c r="H75" s="1"/>
      <c r="I75" s="1"/>
      <c r="J75" s="1"/>
      <c r="K75" s="1"/>
      <c r="L75" s="1"/>
      <c r="M75" s="1"/>
      <c r="N75" s="1"/>
      <c r="O75" s="1"/>
      <c r="P75" s="1"/>
      <c r="Q75" s="1"/>
      <c r="R75" s="1"/>
      <c r="S75" s="1"/>
      <c r="T75" s="1"/>
      <c r="U75" s="1"/>
      <c r="V75" s="1"/>
      <c r="W75" s="1"/>
      <c r="X75" s="1"/>
      <c r="Y75" s="1"/>
      <c r="Z75" s="1"/>
    </row>
    <row r="76" spans="1:26" ht="15.75" customHeight="1">
      <c r="A76" s="112"/>
      <c r="B76" s="112"/>
      <c r="C76" s="112"/>
      <c r="D76" s="112"/>
      <c r="E76" s="112"/>
      <c r="F76" s="112"/>
      <c r="G76" s="1"/>
      <c r="H76" s="1"/>
      <c r="I76" s="1"/>
      <c r="J76" s="1"/>
      <c r="K76" s="1"/>
      <c r="L76" s="1"/>
      <c r="M76" s="1"/>
      <c r="N76" s="1"/>
      <c r="O76" s="1"/>
      <c r="P76" s="1"/>
      <c r="Q76" s="1"/>
      <c r="R76" s="1"/>
      <c r="S76" s="1"/>
      <c r="T76" s="1"/>
      <c r="U76" s="1"/>
      <c r="V76" s="1"/>
      <c r="W76" s="1"/>
      <c r="X76" s="1"/>
      <c r="Y76" s="1"/>
      <c r="Z76" s="1"/>
    </row>
    <row r="77" spans="1:26" ht="15.75" customHeight="1">
      <c r="A77" s="112"/>
      <c r="B77" s="112"/>
      <c r="C77" s="112"/>
      <c r="D77" s="112"/>
      <c r="E77" s="112"/>
      <c r="F77" s="112"/>
      <c r="G77" s="1"/>
      <c r="H77" s="1"/>
      <c r="I77" s="1"/>
      <c r="J77" s="1"/>
      <c r="K77" s="1"/>
      <c r="L77" s="1"/>
      <c r="M77" s="1"/>
      <c r="N77" s="1"/>
      <c r="O77" s="1"/>
      <c r="P77" s="1"/>
      <c r="Q77" s="1"/>
      <c r="R77" s="1"/>
      <c r="S77" s="1"/>
      <c r="T77" s="1"/>
      <c r="U77" s="1"/>
      <c r="V77" s="1"/>
      <c r="W77" s="1"/>
      <c r="X77" s="1"/>
      <c r="Y77" s="1"/>
      <c r="Z77" s="1"/>
    </row>
    <row r="78" spans="1:26" ht="15.75" customHeight="1">
      <c r="A78" s="112"/>
      <c r="B78" s="112"/>
      <c r="C78" s="112"/>
      <c r="D78" s="112"/>
      <c r="E78" s="112"/>
      <c r="F78" s="112"/>
      <c r="G78" s="1"/>
      <c r="H78" s="1"/>
      <c r="I78" s="1"/>
      <c r="J78" s="1"/>
      <c r="K78" s="1"/>
      <c r="L78" s="1"/>
      <c r="M78" s="1"/>
      <c r="N78" s="1"/>
      <c r="O78" s="1"/>
      <c r="P78" s="1"/>
      <c r="Q78" s="1"/>
      <c r="R78" s="1"/>
      <c r="S78" s="1"/>
      <c r="T78" s="1"/>
      <c r="U78" s="1"/>
      <c r="V78" s="1"/>
      <c r="W78" s="1"/>
      <c r="X78" s="1"/>
      <c r="Y78" s="1"/>
      <c r="Z78" s="1"/>
    </row>
    <row r="79" spans="1:26" ht="15.75" customHeight="1">
      <c r="A79" s="112"/>
      <c r="B79" s="112"/>
      <c r="C79" s="112"/>
      <c r="D79" s="112"/>
      <c r="E79" s="112"/>
      <c r="F79" s="112"/>
      <c r="G79" s="1"/>
      <c r="H79" s="1"/>
      <c r="I79" s="1"/>
      <c r="J79" s="1"/>
      <c r="K79" s="1"/>
      <c r="L79" s="1"/>
      <c r="M79" s="1"/>
      <c r="N79" s="1"/>
      <c r="O79" s="1"/>
      <c r="P79" s="1"/>
      <c r="Q79" s="1"/>
      <c r="R79" s="1"/>
      <c r="S79" s="1"/>
      <c r="T79" s="1"/>
      <c r="U79" s="1"/>
      <c r="V79" s="1"/>
      <c r="W79" s="1"/>
      <c r="X79" s="1"/>
      <c r="Y79" s="1"/>
      <c r="Z79" s="1"/>
    </row>
    <row r="80" spans="1:26" ht="15.75" customHeight="1">
      <c r="A80" s="112"/>
      <c r="B80" s="112"/>
      <c r="C80" s="112"/>
      <c r="D80" s="112"/>
      <c r="E80" s="112"/>
      <c r="F80" s="112"/>
      <c r="G80" s="1"/>
      <c r="H80" s="1"/>
      <c r="I80" s="1"/>
      <c r="J80" s="1"/>
      <c r="K80" s="1"/>
      <c r="L80" s="1"/>
      <c r="M80" s="1"/>
      <c r="N80" s="1"/>
      <c r="O80" s="1"/>
      <c r="P80" s="1"/>
      <c r="Q80" s="1"/>
      <c r="R80" s="1"/>
      <c r="S80" s="1"/>
      <c r="T80" s="1"/>
      <c r="U80" s="1"/>
      <c r="V80" s="1"/>
      <c r="W80" s="1"/>
      <c r="X80" s="1"/>
      <c r="Y80" s="1"/>
      <c r="Z80" s="1"/>
    </row>
    <row r="81" spans="1:26" ht="15.75" customHeight="1">
      <c r="A81" s="112"/>
      <c r="B81" s="112"/>
      <c r="C81" s="112"/>
      <c r="D81" s="112"/>
      <c r="E81" s="112"/>
      <c r="F81" s="112"/>
      <c r="G81" s="1"/>
      <c r="H81" s="1"/>
      <c r="I81" s="1"/>
      <c r="J81" s="1"/>
      <c r="K81" s="1"/>
      <c r="L81" s="1"/>
      <c r="M81" s="1"/>
      <c r="N81" s="1"/>
      <c r="O81" s="1"/>
      <c r="P81" s="1"/>
      <c r="Q81" s="1"/>
      <c r="R81" s="1"/>
      <c r="S81" s="1"/>
      <c r="T81" s="1"/>
      <c r="U81" s="1"/>
      <c r="V81" s="1"/>
      <c r="W81" s="1"/>
      <c r="X81" s="1"/>
      <c r="Y81" s="1"/>
      <c r="Z81" s="1"/>
    </row>
    <row r="82" spans="1:26" ht="15.75" customHeight="1">
      <c r="A82" s="112"/>
      <c r="B82" s="112"/>
      <c r="C82" s="112"/>
      <c r="D82" s="112"/>
      <c r="E82" s="112"/>
      <c r="F82" s="112"/>
      <c r="G82" s="1"/>
      <c r="H82" s="1"/>
      <c r="I82" s="1"/>
      <c r="J82" s="1"/>
      <c r="K82" s="1"/>
      <c r="L82" s="1"/>
      <c r="M82" s="1"/>
      <c r="N82" s="1"/>
      <c r="O82" s="1"/>
      <c r="P82" s="1"/>
      <c r="Q82" s="1"/>
      <c r="R82" s="1"/>
      <c r="S82" s="1"/>
      <c r="T82" s="1"/>
      <c r="U82" s="1"/>
      <c r="V82" s="1"/>
      <c r="W82" s="1"/>
      <c r="X82" s="1"/>
      <c r="Y82" s="1"/>
      <c r="Z82" s="1"/>
    </row>
    <row r="83" spans="1:26" ht="15.75" customHeight="1">
      <c r="A83" s="112"/>
      <c r="B83" s="112"/>
      <c r="C83" s="112"/>
      <c r="D83" s="112"/>
      <c r="E83" s="112"/>
      <c r="F83" s="112"/>
      <c r="G83" s="1"/>
      <c r="H83" s="1"/>
      <c r="I83" s="1"/>
      <c r="J83" s="1"/>
      <c r="K83" s="1"/>
      <c r="L83" s="1"/>
      <c r="M83" s="1"/>
      <c r="N83" s="1"/>
      <c r="O83" s="1"/>
      <c r="P83" s="1"/>
      <c r="Q83" s="1"/>
      <c r="R83" s="1"/>
      <c r="S83" s="1"/>
      <c r="T83" s="1"/>
      <c r="U83" s="1"/>
      <c r="V83" s="1"/>
      <c r="W83" s="1"/>
      <c r="X83" s="1"/>
      <c r="Y83" s="1"/>
      <c r="Z83" s="1"/>
    </row>
    <row r="84" spans="1:26" ht="15.75" customHeight="1">
      <c r="A84" s="112"/>
      <c r="B84" s="112"/>
      <c r="C84" s="112"/>
      <c r="D84" s="112"/>
      <c r="E84" s="112"/>
      <c r="F84" s="112"/>
      <c r="G84" s="1"/>
      <c r="H84" s="1"/>
      <c r="I84" s="1"/>
      <c r="J84" s="1"/>
      <c r="K84" s="1"/>
      <c r="L84" s="1"/>
      <c r="M84" s="1"/>
      <c r="N84" s="1"/>
      <c r="O84" s="1"/>
      <c r="P84" s="1"/>
      <c r="Q84" s="1"/>
      <c r="R84" s="1"/>
      <c r="S84" s="1"/>
      <c r="T84" s="1"/>
      <c r="U84" s="1"/>
      <c r="V84" s="1"/>
      <c r="W84" s="1"/>
      <c r="X84" s="1"/>
      <c r="Y84" s="1"/>
      <c r="Z84" s="1"/>
    </row>
    <row r="85" spans="1:26" ht="15.75" customHeight="1">
      <c r="A85" s="112"/>
      <c r="B85" s="112"/>
      <c r="C85" s="112"/>
      <c r="D85" s="112"/>
      <c r="E85" s="112"/>
      <c r="F85" s="112"/>
      <c r="G85" s="1"/>
      <c r="H85" s="1"/>
      <c r="I85" s="1"/>
      <c r="J85" s="1"/>
      <c r="K85" s="1"/>
      <c r="L85" s="1"/>
      <c r="M85" s="1"/>
      <c r="N85" s="1"/>
      <c r="O85" s="1"/>
      <c r="P85" s="1"/>
      <c r="Q85" s="1"/>
      <c r="R85" s="1"/>
      <c r="S85" s="1"/>
      <c r="T85" s="1"/>
      <c r="U85" s="1"/>
      <c r="V85" s="1"/>
      <c r="W85" s="1"/>
      <c r="X85" s="1"/>
      <c r="Y85" s="1"/>
      <c r="Z85" s="1"/>
    </row>
    <row r="86" spans="1:26" ht="15.75" customHeight="1">
      <c r="A86" s="112"/>
      <c r="B86" s="112"/>
      <c r="C86" s="112"/>
      <c r="D86" s="112"/>
      <c r="E86" s="112"/>
      <c r="F86" s="112"/>
      <c r="G86" s="1"/>
      <c r="H86" s="1"/>
      <c r="I86" s="1"/>
      <c r="J86" s="1"/>
      <c r="K86" s="1"/>
      <c r="L86" s="1"/>
      <c r="M86" s="1"/>
      <c r="N86" s="1"/>
      <c r="O86" s="1"/>
      <c r="P86" s="1"/>
      <c r="Q86" s="1"/>
      <c r="R86" s="1"/>
      <c r="S86" s="1"/>
      <c r="T86" s="1"/>
      <c r="U86" s="1"/>
      <c r="V86" s="1"/>
      <c r="W86" s="1"/>
      <c r="X86" s="1"/>
      <c r="Y86" s="1"/>
      <c r="Z86" s="1"/>
    </row>
    <row r="87" spans="1:26" ht="15.75" customHeight="1">
      <c r="A87" s="112"/>
      <c r="B87" s="112"/>
      <c r="C87" s="112"/>
      <c r="D87" s="112"/>
      <c r="E87" s="112"/>
      <c r="F87" s="112"/>
      <c r="G87" s="1"/>
      <c r="H87" s="1"/>
      <c r="I87" s="1"/>
      <c r="J87" s="1"/>
      <c r="K87" s="1"/>
      <c r="L87" s="1"/>
      <c r="M87" s="1"/>
      <c r="N87" s="1"/>
      <c r="O87" s="1"/>
      <c r="P87" s="1"/>
      <c r="Q87" s="1"/>
      <c r="R87" s="1"/>
      <c r="S87" s="1"/>
      <c r="T87" s="1"/>
      <c r="U87" s="1"/>
      <c r="V87" s="1"/>
      <c r="W87" s="1"/>
      <c r="X87" s="1"/>
      <c r="Y87" s="1"/>
      <c r="Z87" s="1"/>
    </row>
    <row r="88" spans="1:26" ht="15.75" customHeight="1">
      <c r="A88" s="112"/>
      <c r="B88" s="112"/>
      <c r="C88" s="112"/>
      <c r="D88" s="112"/>
      <c r="E88" s="112"/>
      <c r="F88" s="112"/>
      <c r="G88" s="1"/>
      <c r="H88" s="1"/>
      <c r="I88" s="1"/>
      <c r="J88" s="1"/>
      <c r="K88" s="1"/>
      <c r="L88" s="1"/>
      <c r="M88" s="1"/>
      <c r="N88" s="1"/>
      <c r="O88" s="1"/>
      <c r="P88" s="1"/>
      <c r="Q88" s="1"/>
      <c r="R88" s="1"/>
      <c r="S88" s="1"/>
      <c r="T88" s="1"/>
      <c r="U88" s="1"/>
      <c r="V88" s="1"/>
      <c r="W88" s="1"/>
      <c r="X88" s="1"/>
      <c r="Y88" s="1"/>
      <c r="Z88" s="1"/>
    </row>
    <row r="89" spans="1:26" ht="15.75" customHeight="1">
      <c r="A89" s="112"/>
      <c r="B89" s="112"/>
      <c r="C89" s="112"/>
      <c r="D89" s="112"/>
      <c r="E89" s="112"/>
      <c r="F89" s="112"/>
      <c r="G89" s="1"/>
      <c r="H89" s="1"/>
      <c r="I89" s="1"/>
      <c r="J89" s="1"/>
      <c r="K89" s="1"/>
      <c r="L89" s="1"/>
      <c r="M89" s="1"/>
      <c r="N89" s="1"/>
      <c r="O89" s="1"/>
      <c r="P89" s="1"/>
      <c r="Q89" s="1"/>
      <c r="R89" s="1"/>
      <c r="S89" s="1"/>
      <c r="T89" s="1"/>
      <c r="U89" s="1"/>
      <c r="V89" s="1"/>
      <c r="W89" s="1"/>
      <c r="X89" s="1"/>
      <c r="Y89" s="1"/>
      <c r="Z89" s="1"/>
    </row>
    <row r="90" spans="1:26" ht="15.75" customHeight="1">
      <c r="A90" s="112"/>
      <c r="B90" s="112"/>
      <c r="C90" s="112"/>
      <c r="D90" s="112"/>
      <c r="E90" s="112"/>
      <c r="F90" s="112"/>
      <c r="G90" s="1"/>
      <c r="H90" s="1"/>
      <c r="I90" s="1"/>
      <c r="J90" s="1"/>
      <c r="K90" s="1"/>
      <c r="L90" s="1"/>
      <c r="M90" s="1"/>
      <c r="N90" s="1"/>
      <c r="O90" s="1"/>
      <c r="P90" s="1"/>
      <c r="Q90" s="1"/>
      <c r="R90" s="1"/>
      <c r="S90" s="1"/>
      <c r="T90" s="1"/>
      <c r="U90" s="1"/>
      <c r="V90" s="1"/>
      <c r="W90" s="1"/>
      <c r="X90" s="1"/>
      <c r="Y90" s="1"/>
      <c r="Z90" s="1"/>
    </row>
    <row r="91" spans="1:26" ht="15.75" customHeight="1">
      <c r="A91" s="112"/>
      <c r="B91" s="112"/>
      <c r="C91" s="112"/>
      <c r="D91" s="112"/>
      <c r="E91" s="112"/>
      <c r="F91" s="112"/>
      <c r="G91" s="1"/>
      <c r="H91" s="1"/>
      <c r="I91" s="1"/>
      <c r="J91" s="1"/>
      <c r="K91" s="1"/>
      <c r="L91" s="1"/>
      <c r="M91" s="1"/>
      <c r="N91" s="1"/>
      <c r="O91" s="1"/>
      <c r="P91" s="1"/>
      <c r="Q91" s="1"/>
      <c r="R91" s="1"/>
      <c r="S91" s="1"/>
      <c r="T91" s="1"/>
      <c r="U91" s="1"/>
      <c r="V91" s="1"/>
      <c r="W91" s="1"/>
      <c r="X91" s="1"/>
      <c r="Y91" s="1"/>
      <c r="Z91" s="1"/>
    </row>
    <row r="92" spans="1:26" ht="15.75" customHeight="1">
      <c r="A92" s="112"/>
      <c r="B92" s="112"/>
      <c r="C92" s="112"/>
      <c r="D92" s="112"/>
      <c r="E92" s="112"/>
      <c r="F92" s="112"/>
      <c r="G92" s="1"/>
      <c r="H92" s="1"/>
      <c r="I92" s="1"/>
      <c r="J92" s="1"/>
      <c r="K92" s="1"/>
      <c r="L92" s="1"/>
      <c r="M92" s="1"/>
      <c r="N92" s="1"/>
      <c r="O92" s="1"/>
      <c r="P92" s="1"/>
      <c r="Q92" s="1"/>
      <c r="R92" s="1"/>
      <c r="S92" s="1"/>
      <c r="T92" s="1"/>
      <c r="U92" s="1"/>
      <c r="V92" s="1"/>
      <c r="W92" s="1"/>
      <c r="X92" s="1"/>
      <c r="Y92" s="1"/>
      <c r="Z92" s="1"/>
    </row>
    <row r="93" spans="1:26" ht="15.75" customHeight="1">
      <c r="A93" s="112"/>
      <c r="B93" s="112"/>
      <c r="C93" s="112"/>
      <c r="D93" s="112"/>
      <c r="E93" s="112"/>
      <c r="F93" s="112"/>
      <c r="G93" s="1"/>
      <c r="H93" s="1"/>
      <c r="I93" s="1"/>
      <c r="J93" s="1"/>
      <c r="K93" s="1"/>
      <c r="L93" s="1"/>
      <c r="M93" s="1"/>
      <c r="N93" s="1"/>
      <c r="O93" s="1"/>
      <c r="P93" s="1"/>
      <c r="Q93" s="1"/>
      <c r="R93" s="1"/>
      <c r="S93" s="1"/>
      <c r="T93" s="1"/>
      <c r="U93" s="1"/>
      <c r="V93" s="1"/>
      <c r="W93" s="1"/>
      <c r="X93" s="1"/>
      <c r="Y93" s="1"/>
      <c r="Z93" s="1"/>
    </row>
    <row r="94" spans="1:26" ht="15.75" customHeight="1">
      <c r="A94" s="112"/>
      <c r="B94" s="112"/>
      <c r="C94" s="112"/>
      <c r="D94" s="112"/>
      <c r="E94" s="112"/>
      <c r="F94" s="112"/>
      <c r="G94" s="1"/>
      <c r="H94" s="1"/>
      <c r="I94" s="1"/>
      <c r="J94" s="1"/>
      <c r="K94" s="1"/>
      <c r="L94" s="1"/>
      <c r="M94" s="1"/>
      <c r="N94" s="1"/>
      <c r="O94" s="1"/>
      <c r="P94" s="1"/>
      <c r="Q94" s="1"/>
      <c r="R94" s="1"/>
      <c r="S94" s="1"/>
      <c r="T94" s="1"/>
      <c r="U94" s="1"/>
      <c r="V94" s="1"/>
      <c r="W94" s="1"/>
      <c r="X94" s="1"/>
      <c r="Y94" s="1"/>
      <c r="Z94" s="1"/>
    </row>
    <row r="95" spans="1:26" ht="15.75" customHeight="1">
      <c r="A95" s="112"/>
      <c r="B95" s="112"/>
      <c r="C95" s="112"/>
      <c r="D95" s="112"/>
      <c r="E95" s="112"/>
      <c r="F95" s="112"/>
      <c r="G95" s="1"/>
      <c r="H95" s="1"/>
      <c r="I95" s="1"/>
      <c r="J95" s="1"/>
      <c r="K95" s="1"/>
      <c r="L95" s="1"/>
      <c r="M95" s="1"/>
      <c r="N95" s="1"/>
      <c r="O95" s="1"/>
      <c r="P95" s="1"/>
      <c r="Q95" s="1"/>
      <c r="R95" s="1"/>
      <c r="S95" s="1"/>
      <c r="T95" s="1"/>
      <c r="U95" s="1"/>
      <c r="V95" s="1"/>
      <c r="W95" s="1"/>
      <c r="X95" s="1"/>
      <c r="Y95" s="1"/>
      <c r="Z95" s="1"/>
    </row>
    <row r="96" spans="1:26" ht="15.75" customHeight="1">
      <c r="A96" s="112"/>
      <c r="B96" s="112"/>
      <c r="C96" s="112"/>
      <c r="D96" s="112"/>
      <c r="E96" s="112"/>
      <c r="F96" s="112"/>
      <c r="G96" s="1"/>
      <c r="H96" s="1"/>
      <c r="I96" s="1"/>
      <c r="J96" s="1"/>
      <c r="K96" s="1"/>
      <c r="L96" s="1"/>
      <c r="M96" s="1"/>
      <c r="N96" s="1"/>
      <c r="O96" s="1"/>
      <c r="P96" s="1"/>
      <c r="Q96" s="1"/>
      <c r="R96" s="1"/>
      <c r="S96" s="1"/>
      <c r="T96" s="1"/>
      <c r="U96" s="1"/>
      <c r="V96" s="1"/>
      <c r="W96" s="1"/>
      <c r="X96" s="1"/>
      <c r="Y96" s="1"/>
      <c r="Z96" s="1"/>
    </row>
    <row r="97" spans="1:26" ht="15.75" customHeight="1">
      <c r="A97" s="112"/>
      <c r="B97" s="112"/>
      <c r="C97" s="112"/>
      <c r="D97" s="112"/>
      <c r="E97" s="112"/>
      <c r="F97" s="112"/>
      <c r="G97" s="1"/>
      <c r="H97" s="1"/>
      <c r="I97" s="1"/>
      <c r="J97" s="1"/>
      <c r="K97" s="1"/>
      <c r="L97" s="1"/>
      <c r="M97" s="1"/>
      <c r="N97" s="1"/>
      <c r="O97" s="1"/>
      <c r="P97" s="1"/>
      <c r="Q97" s="1"/>
      <c r="R97" s="1"/>
      <c r="S97" s="1"/>
      <c r="T97" s="1"/>
      <c r="U97" s="1"/>
      <c r="V97" s="1"/>
      <c r="W97" s="1"/>
      <c r="X97" s="1"/>
      <c r="Y97" s="1"/>
      <c r="Z97" s="1"/>
    </row>
    <row r="98" spans="1:26" ht="15.75" customHeight="1">
      <c r="A98" s="112"/>
      <c r="B98" s="112"/>
      <c r="C98" s="112"/>
      <c r="D98" s="112"/>
      <c r="E98" s="112"/>
      <c r="F98" s="112"/>
      <c r="G98" s="1"/>
      <c r="H98" s="1"/>
      <c r="I98" s="1"/>
      <c r="J98" s="1"/>
      <c r="K98" s="1"/>
      <c r="L98" s="1"/>
      <c r="M98" s="1"/>
      <c r="N98" s="1"/>
      <c r="O98" s="1"/>
      <c r="P98" s="1"/>
      <c r="Q98" s="1"/>
      <c r="R98" s="1"/>
      <c r="S98" s="1"/>
      <c r="T98" s="1"/>
      <c r="U98" s="1"/>
      <c r="V98" s="1"/>
      <c r="W98" s="1"/>
      <c r="X98" s="1"/>
      <c r="Y98" s="1"/>
      <c r="Z98" s="1"/>
    </row>
    <row r="99" spans="1:26" ht="15.75" customHeight="1">
      <c r="A99" s="112"/>
      <c r="B99" s="112"/>
      <c r="C99" s="112"/>
      <c r="D99" s="112"/>
      <c r="E99" s="112"/>
      <c r="F99" s="112"/>
      <c r="G99" s="1"/>
      <c r="H99" s="1"/>
      <c r="I99" s="1"/>
      <c r="J99" s="1"/>
      <c r="K99" s="1"/>
      <c r="L99" s="1"/>
      <c r="M99" s="1"/>
      <c r="N99" s="1"/>
      <c r="O99" s="1"/>
      <c r="P99" s="1"/>
      <c r="Q99" s="1"/>
      <c r="R99" s="1"/>
      <c r="S99" s="1"/>
      <c r="T99" s="1"/>
      <c r="U99" s="1"/>
      <c r="V99" s="1"/>
      <c r="W99" s="1"/>
      <c r="X99" s="1"/>
      <c r="Y99" s="1"/>
      <c r="Z99" s="1"/>
    </row>
    <row r="100" spans="1:26" ht="15.75" customHeight="1">
      <c r="A100" s="112"/>
      <c r="B100" s="112"/>
      <c r="C100" s="112"/>
      <c r="D100" s="112"/>
      <c r="E100" s="112"/>
      <c r="F100" s="112"/>
      <c r="G100" s="1"/>
      <c r="H100" s="1"/>
      <c r="I100" s="1"/>
      <c r="J100" s="1"/>
      <c r="K100" s="1"/>
      <c r="L100" s="1"/>
      <c r="M100" s="1"/>
      <c r="N100" s="1"/>
      <c r="O100" s="1"/>
      <c r="P100" s="1"/>
      <c r="Q100" s="1"/>
      <c r="R100" s="1"/>
      <c r="S100" s="1"/>
      <c r="T100" s="1"/>
      <c r="U100" s="1"/>
      <c r="V100" s="1"/>
      <c r="W100" s="1"/>
      <c r="X100" s="1"/>
      <c r="Y100" s="1"/>
      <c r="Z100" s="1"/>
    </row>
    <row r="101" spans="1:26" ht="15.75" customHeight="1">
      <c r="A101" s="112"/>
      <c r="B101" s="112"/>
      <c r="C101" s="112"/>
      <c r="D101" s="112"/>
      <c r="E101" s="112"/>
      <c r="F101" s="112"/>
      <c r="G101" s="1"/>
      <c r="H101" s="1"/>
      <c r="I101" s="1"/>
      <c r="J101" s="1"/>
      <c r="K101" s="1"/>
      <c r="L101" s="1"/>
      <c r="M101" s="1"/>
      <c r="N101" s="1"/>
      <c r="O101" s="1"/>
      <c r="P101" s="1"/>
      <c r="Q101" s="1"/>
      <c r="R101" s="1"/>
      <c r="S101" s="1"/>
      <c r="T101" s="1"/>
      <c r="U101" s="1"/>
      <c r="V101" s="1"/>
      <c r="W101" s="1"/>
      <c r="X101" s="1"/>
      <c r="Y101" s="1"/>
      <c r="Z101" s="1"/>
    </row>
    <row r="102" spans="1:26" ht="15.75" customHeight="1">
      <c r="A102" s="112"/>
      <c r="B102" s="112"/>
      <c r="C102" s="112"/>
      <c r="D102" s="112"/>
      <c r="E102" s="112"/>
      <c r="F102" s="112"/>
      <c r="G102" s="1"/>
      <c r="H102" s="1"/>
      <c r="I102" s="1"/>
      <c r="J102" s="1"/>
      <c r="K102" s="1"/>
      <c r="L102" s="1"/>
      <c r="M102" s="1"/>
      <c r="N102" s="1"/>
      <c r="O102" s="1"/>
      <c r="P102" s="1"/>
      <c r="Q102" s="1"/>
      <c r="R102" s="1"/>
      <c r="S102" s="1"/>
      <c r="T102" s="1"/>
      <c r="U102" s="1"/>
      <c r="V102" s="1"/>
      <c r="W102" s="1"/>
      <c r="X102" s="1"/>
      <c r="Y102" s="1"/>
      <c r="Z102" s="1"/>
    </row>
    <row r="103" spans="1:26" ht="15.75" customHeight="1">
      <c r="A103" s="112"/>
      <c r="B103" s="112"/>
      <c r="C103" s="112"/>
      <c r="D103" s="112"/>
      <c r="E103" s="112"/>
      <c r="F103" s="112"/>
      <c r="G103" s="1"/>
      <c r="H103" s="1"/>
      <c r="I103" s="1"/>
      <c r="J103" s="1"/>
      <c r="K103" s="1"/>
      <c r="L103" s="1"/>
      <c r="M103" s="1"/>
      <c r="N103" s="1"/>
      <c r="O103" s="1"/>
      <c r="P103" s="1"/>
      <c r="Q103" s="1"/>
      <c r="R103" s="1"/>
      <c r="S103" s="1"/>
      <c r="T103" s="1"/>
      <c r="U103" s="1"/>
      <c r="V103" s="1"/>
      <c r="W103" s="1"/>
      <c r="X103" s="1"/>
      <c r="Y103" s="1"/>
      <c r="Z103" s="1"/>
    </row>
    <row r="104" spans="1:26" ht="15.75" customHeight="1">
      <c r="A104" s="112"/>
      <c r="B104" s="112"/>
      <c r="C104" s="112"/>
      <c r="D104" s="112"/>
      <c r="E104" s="112"/>
      <c r="F104" s="112"/>
      <c r="G104" s="1"/>
      <c r="H104" s="1"/>
      <c r="I104" s="1"/>
      <c r="J104" s="1"/>
      <c r="K104" s="1"/>
      <c r="L104" s="1"/>
      <c r="M104" s="1"/>
      <c r="N104" s="1"/>
      <c r="O104" s="1"/>
      <c r="P104" s="1"/>
      <c r="Q104" s="1"/>
      <c r="R104" s="1"/>
      <c r="S104" s="1"/>
      <c r="T104" s="1"/>
      <c r="U104" s="1"/>
      <c r="V104" s="1"/>
      <c r="W104" s="1"/>
      <c r="X104" s="1"/>
      <c r="Y104" s="1"/>
      <c r="Z104" s="1"/>
    </row>
    <row r="105" spans="1:26" ht="15.75" customHeight="1">
      <c r="A105" s="112"/>
      <c r="B105" s="112"/>
      <c r="C105" s="112"/>
      <c r="D105" s="112"/>
      <c r="E105" s="112"/>
      <c r="F105" s="112"/>
      <c r="G105" s="1"/>
      <c r="H105" s="1"/>
      <c r="I105" s="1"/>
      <c r="J105" s="1"/>
      <c r="K105" s="1"/>
      <c r="L105" s="1"/>
      <c r="M105" s="1"/>
      <c r="N105" s="1"/>
      <c r="O105" s="1"/>
      <c r="P105" s="1"/>
      <c r="Q105" s="1"/>
      <c r="R105" s="1"/>
      <c r="S105" s="1"/>
      <c r="T105" s="1"/>
      <c r="U105" s="1"/>
      <c r="V105" s="1"/>
      <c r="W105" s="1"/>
      <c r="X105" s="1"/>
      <c r="Y105" s="1"/>
      <c r="Z105" s="1"/>
    </row>
    <row r="106" spans="1:26" ht="15.75" customHeight="1">
      <c r="A106" s="112"/>
      <c r="B106" s="112"/>
      <c r="C106" s="112"/>
      <c r="D106" s="112"/>
      <c r="E106" s="112"/>
      <c r="F106" s="112"/>
      <c r="G106" s="1"/>
      <c r="H106" s="1"/>
      <c r="I106" s="1"/>
      <c r="J106" s="1"/>
      <c r="K106" s="1"/>
      <c r="L106" s="1"/>
      <c r="M106" s="1"/>
      <c r="N106" s="1"/>
      <c r="O106" s="1"/>
      <c r="P106" s="1"/>
      <c r="Q106" s="1"/>
      <c r="R106" s="1"/>
      <c r="S106" s="1"/>
      <c r="T106" s="1"/>
      <c r="U106" s="1"/>
      <c r="V106" s="1"/>
      <c r="W106" s="1"/>
      <c r="X106" s="1"/>
      <c r="Y106" s="1"/>
      <c r="Z106" s="1"/>
    </row>
    <row r="107" spans="1:26" ht="15.75" customHeight="1">
      <c r="A107" s="112"/>
      <c r="B107" s="112"/>
      <c r="C107" s="112"/>
      <c r="D107" s="112"/>
      <c r="E107" s="112"/>
      <c r="F107" s="112"/>
      <c r="G107" s="1"/>
      <c r="H107" s="1"/>
      <c r="I107" s="1"/>
      <c r="J107" s="1"/>
      <c r="K107" s="1"/>
      <c r="L107" s="1"/>
      <c r="M107" s="1"/>
      <c r="N107" s="1"/>
      <c r="O107" s="1"/>
      <c r="P107" s="1"/>
      <c r="Q107" s="1"/>
      <c r="R107" s="1"/>
      <c r="S107" s="1"/>
      <c r="T107" s="1"/>
      <c r="U107" s="1"/>
      <c r="V107" s="1"/>
      <c r="W107" s="1"/>
      <c r="X107" s="1"/>
      <c r="Y107" s="1"/>
      <c r="Z107" s="1"/>
    </row>
    <row r="108" spans="1:26" ht="15.75" customHeight="1">
      <c r="A108" s="112"/>
      <c r="B108" s="112"/>
      <c r="C108" s="112"/>
      <c r="D108" s="112"/>
      <c r="E108" s="112"/>
      <c r="F108" s="112"/>
      <c r="G108" s="1"/>
      <c r="H108" s="1"/>
      <c r="I108" s="1"/>
      <c r="J108" s="1"/>
      <c r="K108" s="1"/>
      <c r="L108" s="1"/>
      <c r="M108" s="1"/>
      <c r="N108" s="1"/>
      <c r="O108" s="1"/>
      <c r="P108" s="1"/>
      <c r="Q108" s="1"/>
      <c r="R108" s="1"/>
      <c r="S108" s="1"/>
      <c r="T108" s="1"/>
      <c r="U108" s="1"/>
      <c r="V108" s="1"/>
      <c r="W108" s="1"/>
      <c r="X108" s="1"/>
      <c r="Y108" s="1"/>
      <c r="Z108" s="1"/>
    </row>
    <row r="109" spans="1:26" ht="15.75" customHeight="1">
      <c r="A109" s="112"/>
      <c r="B109" s="112"/>
      <c r="C109" s="112"/>
      <c r="D109" s="112"/>
      <c r="E109" s="112"/>
      <c r="F109" s="112"/>
      <c r="G109" s="1"/>
      <c r="H109" s="1"/>
      <c r="I109" s="1"/>
      <c r="J109" s="1"/>
      <c r="K109" s="1"/>
      <c r="L109" s="1"/>
      <c r="M109" s="1"/>
      <c r="N109" s="1"/>
      <c r="O109" s="1"/>
      <c r="P109" s="1"/>
      <c r="Q109" s="1"/>
      <c r="R109" s="1"/>
      <c r="S109" s="1"/>
      <c r="T109" s="1"/>
      <c r="U109" s="1"/>
      <c r="V109" s="1"/>
      <c r="W109" s="1"/>
      <c r="X109" s="1"/>
      <c r="Y109" s="1"/>
      <c r="Z109" s="1"/>
    </row>
    <row r="110" spans="1:26" ht="15.75" customHeight="1">
      <c r="A110" s="112"/>
      <c r="B110" s="112"/>
      <c r="C110" s="112"/>
      <c r="D110" s="112"/>
      <c r="E110" s="112"/>
      <c r="F110" s="112"/>
      <c r="G110" s="1"/>
      <c r="H110" s="1"/>
      <c r="I110" s="1"/>
      <c r="J110" s="1"/>
      <c r="K110" s="1"/>
      <c r="L110" s="1"/>
      <c r="M110" s="1"/>
      <c r="N110" s="1"/>
      <c r="O110" s="1"/>
      <c r="P110" s="1"/>
      <c r="Q110" s="1"/>
      <c r="R110" s="1"/>
      <c r="S110" s="1"/>
      <c r="T110" s="1"/>
      <c r="U110" s="1"/>
      <c r="V110" s="1"/>
      <c r="W110" s="1"/>
      <c r="X110" s="1"/>
      <c r="Y110" s="1"/>
      <c r="Z110" s="1"/>
    </row>
    <row r="111" spans="1:26" ht="15.75" customHeight="1">
      <c r="A111" s="112"/>
      <c r="B111" s="112"/>
      <c r="C111" s="112"/>
      <c r="D111" s="112"/>
      <c r="E111" s="112"/>
      <c r="F111" s="112"/>
      <c r="G111" s="1"/>
      <c r="H111" s="1"/>
      <c r="I111" s="1"/>
      <c r="J111" s="1"/>
      <c r="K111" s="1"/>
      <c r="L111" s="1"/>
      <c r="M111" s="1"/>
      <c r="N111" s="1"/>
      <c r="O111" s="1"/>
      <c r="P111" s="1"/>
      <c r="Q111" s="1"/>
      <c r="R111" s="1"/>
      <c r="S111" s="1"/>
      <c r="T111" s="1"/>
      <c r="U111" s="1"/>
      <c r="V111" s="1"/>
      <c r="W111" s="1"/>
      <c r="X111" s="1"/>
      <c r="Y111" s="1"/>
      <c r="Z111" s="1"/>
    </row>
    <row r="112" spans="1:26" ht="15.75" customHeight="1">
      <c r="A112" s="112"/>
      <c r="B112" s="112"/>
      <c r="C112" s="112"/>
      <c r="D112" s="112"/>
      <c r="E112" s="112"/>
      <c r="F112" s="112"/>
      <c r="G112" s="1"/>
      <c r="H112" s="1"/>
      <c r="I112" s="1"/>
      <c r="J112" s="1"/>
      <c r="K112" s="1"/>
      <c r="L112" s="1"/>
      <c r="M112" s="1"/>
      <c r="N112" s="1"/>
      <c r="O112" s="1"/>
      <c r="P112" s="1"/>
      <c r="Q112" s="1"/>
      <c r="R112" s="1"/>
      <c r="S112" s="1"/>
      <c r="T112" s="1"/>
      <c r="U112" s="1"/>
      <c r="V112" s="1"/>
      <c r="W112" s="1"/>
      <c r="X112" s="1"/>
      <c r="Y112" s="1"/>
      <c r="Z112" s="1"/>
    </row>
    <row r="113" spans="1:26" ht="15.75" customHeight="1">
      <c r="A113" s="112"/>
      <c r="B113" s="112"/>
      <c r="C113" s="112"/>
      <c r="D113" s="112"/>
      <c r="E113" s="112"/>
      <c r="F113" s="112"/>
      <c r="G113" s="1"/>
      <c r="H113" s="1"/>
      <c r="I113" s="1"/>
      <c r="J113" s="1"/>
      <c r="K113" s="1"/>
      <c r="L113" s="1"/>
      <c r="M113" s="1"/>
      <c r="N113" s="1"/>
      <c r="O113" s="1"/>
      <c r="P113" s="1"/>
      <c r="Q113" s="1"/>
      <c r="R113" s="1"/>
      <c r="S113" s="1"/>
      <c r="T113" s="1"/>
      <c r="U113" s="1"/>
      <c r="V113" s="1"/>
      <c r="W113" s="1"/>
      <c r="X113" s="1"/>
      <c r="Y113" s="1"/>
      <c r="Z113" s="1"/>
    </row>
    <row r="114" spans="1:26" ht="15.75" customHeight="1">
      <c r="A114" s="112"/>
      <c r="B114" s="112"/>
      <c r="C114" s="112"/>
      <c r="D114" s="112"/>
      <c r="E114" s="112"/>
      <c r="F114" s="112"/>
      <c r="G114" s="1"/>
      <c r="H114" s="1"/>
      <c r="I114" s="1"/>
      <c r="J114" s="1"/>
      <c r="K114" s="1"/>
      <c r="L114" s="1"/>
      <c r="M114" s="1"/>
      <c r="N114" s="1"/>
      <c r="O114" s="1"/>
      <c r="P114" s="1"/>
      <c r="Q114" s="1"/>
      <c r="R114" s="1"/>
      <c r="S114" s="1"/>
      <c r="T114" s="1"/>
      <c r="U114" s="1"/>
      <c r="V114" s="1"/>
      <c r="W114" s="1"/>
      <c r="X114" s="1"/>
      <c r="Y114" s="1"/>
      <c r="Z114" s="1"/>
    </row>
    <row r="115" spans="1:26" ht="15.75" customHeight="1">
      <c r="A115" s="112"/>
      <c r="B115" s="112"/>
      <c r="C115" s="112"/>
      <c r="D115" s="112"/>
      <c r="E115" s="112"/>
      <c r="F115" s="112"/>
      <c r="G115" s="1"/>
      <c r="H115" s="1"/>
      <c r="I115" s="1"/>
      <c r="J115" s="1"/>
      <c r="K115" s="1"/>
      <c r="L115" s="1"/>
      <c r="M115" s="1"/>
      <c r="N115" s="1"/>
      <c r="O115" s="1"/>
      <c r="P115" s="1"/>
      <c r="Q115" s="1"/>
      <c r="R115" s="1"/>
      <c r="S115" s="1"/>
      <c r="T115" s="1"/>
      <c r="U115" s="1"/>
      <c r="V115" s="1"/>
      <c r="W115" s="1"/>
      <c r="X115" s="1"/>
      <c r="Y115" s="1"/>
      <c r="Z115" s="1"/>
    </row>
    <row r="116" spans="1:26" ht="15.75" customHeight="1">
      <c r="A116" s="112"/>
      <c r="B116" s="112"/>
      <c r="C116" s="112"/>
      <c r="D116" s="112"/>
      <c r="E116" s="112"/>
      <c r="F116" s="112"/>
      <c r="G116" s="1"/>
      <c r="H116" s="1"/>
      <c r="I116" s="1"/>
      <c r="J116" s="1"/>
      <c r="K116" s="1"/>
      <c r="L116" s="1"/>
      <c r="M116" s="1"/>
      <c r="N116" s="1"/>
      <c r="O116" s="1"/>
      <c r="P116" s="1"/>
      <c r="Q116" s="1"/>
      <c r="R116" s="1"/>
      <c r="S116" s="1"/>
      <c r="T116" s="1"/>
      <c r="U116" s="1"/>
      <c r="V116" s="1"/>
      <c r="W116" s="1"/>
      <c r="X116" s="1"/>
      <c r="Y116" s="1"/>
      <c r="Z116" s="1"/>
    </row>
    <row r="117" spans="1:26" ht="15.75" customHeight="1">
      <c r="A117" s="112"/>
      <c r="B117" s="112"/>
      <c r="C117" s="112"/>
      <c r="D117" s="112"/>
      <c r="E117" s="112"/>
      <c r="F117" s="112"/>
      <c r="G117" s="1"/>
      <c r="H117" s="1"/>
      <c r="I117" s="1"/>
      <c r="J117" s="1"/>
      <c r="K117" s="1"/>
      <c r="L117" s="1"/>
      <c r="M117" s="1"/>
      <c r="N117" s="1"/>
      <c r="O117" s="1"/>
      <c r="P117" s="1"/>
      <c r="Q117" s="1"/>
      <c r="R117" s="1"/>
      <c r="S117" s="1"/>
      <c r="T117" s="1"/>
      <c r="U117" s="1"/>
      <c r="V117" s="1"/>
      <c r="W117" s="1"/>
      <c r="X117" s="1"/>
      <c r="Y117" s="1"/>
      <c r="Z117" s="1"/>
    </row>
    <row r="118" spans="1:26" ht="15.75" customHeight="1">
      <c r="A118" s="112"/>
      <c r="B118" s="112"/>
      <c r="C118" s="112"/>
      <c r="D118" s="112"/>
      <c r="E118" s="112"/>
      <c r="F118" s="112"/>
      <c r="G118" s="1"/>
      <c r="H118" s="1"/>
      <c r="I118" s="1"/>
      <c r="J118" s="1"/>
      <c r="K118" s="1"/>
      <c r="L118" s="1"/>
      <c r="M118" s="1"/>
      <c r="N118" s="1"/>
      <c r="O118" s="1"/>
      <c r="P118" s="1"/>
      <c r="Q118" s="1"/>
      <c r="R118" s="1"/>
      <c r="S118" s="1"/>
      <c r="T118" s="1"/>
      <c r="U118" s="1"/>
      <c r="V118" s="1"/>
      <c r="W118" s="1"/>
      <c r="X118" s="1"/>
      <c r="Y118" s="1"/>
      <c r="Z118" s="1"/>
    </row>
    <row r="119" spans="1:26" ht="15.75" customHeight="1">
      <c r="A119" s="112"/>
      <c r="B119" s="112"/>
      <c r="C119" s="112"/>
      <c r="D119" s="112"/>
      <c r="E119" s="112"/>
      <c r="F119" s="112"/>
      <c r="G119" s="1"/>
      <c r="H119" s="1"/>
      <c r="I119" s="1"/>
      <c r="J119" s="1"/>
      <c r="K119" s="1"/>
      <c r="L119" s="1"/>
      <c r="M119" s="1"/>
      <c r="N119" s="1"/>
      <c r="O119" s="1"/>
      <c r="P119" s="1"/>
      <c r="Q119" s="1"/>
      <c r="R119" s="1"/>
      <c r="S119" s="1"/>
      <c r="T119" s="1"/>
      <c r="U119" s="1"/>
      <c r="V119" s="1"/>
      <c r="W119" s="1"/>
      <c r="X119" s="1"/>
      <c r="Y119" s="1"/>
      <c r="Z119" s="1"/>
    </row>
    <row r="120" spans="1:26" ht="15.75" customHeight="1">
      <c r="A120" s="112"/>
      <c r="B120" s="112"/>
      <c r="C120" s="112"/>
      <c r="D120" s="112"/>
      <c r="E120" s="112"/>
      <c r="F120" s="112"/>
      <c r="G120" s="1"/>
      <c r="H120" s="1"/>
      <c r="I120" s="1"/>
      <c r="J120" s="1"/>
      <c r="K120" s="1"/>
      <c r="L120" s="1"/>
      <c r="M120" s="1"/>
      <c r="N120" s="1"/>
      <c r="O120" s="1"/>
      <c r="P120" s="1"/>
      <c r="Q120" s="1"/>
      <c r="R120" s="1"/>
      <c r="S120" s="1"/>
      <c r="T120" s="1"/>
      <c r="U120" s="1"/>
      <c r="V120" s="1"/>
      <c r="W120" s="1"/>
      <c r="X120" s="1"/>
      <c r="Y120" s="1"/>
      <c r="Z120" s="1"/>
    </row>
    <row r="121" spans="1:26" ht="15.75" customHeight="1">
      <c r="A121" s="112"/>
      <c r="B121" s="112"/>
      <c r="C121" s="112"/>
      <c r="D121" s="112"/>
      <c r="E121" s="112"/>
      <c r="F121" s="112"/>
      <c r="G121" s="1"/>
      <c r="H121" s="1"/>
      <c r="I121" s="1"/>
      <c r="J121" s="1"/>
      <c r="K121" s="1"/>
      <c r="L121" s="1"/>
      <c r="M121" s="1"/>
      <c r="N121" s="1"/>
      <c r="O121" s="1"/>
      <c r="P121" s="1"/>
      <c r="Q121" s="1"/>
      <c r="R121" s="1"/>
      <c r="S121" s="1"/>
      <c r="T121" s="1"/>
      <c r="U121" s="1"/>
      <c r="V121" s="1"/>
      <c r="W121" s="1"/>
      <c r="X121" s="1"/>
      <c r="Y121" s="1"/>
      <c r="Z121" s="1"/>
    </row>
    <row r="122" spans="1:26" ht="15.75" customHeight="1">
      <c r="A122" s="112"/>
      <c r="B122" s="112"/>
      <c r="C122" s="112"/>
      <c r="D122" s="112"/>
      <c r="E122" s="112"/>
      <c r="F122" s="112"/>
      <c r="G122" s="1"/>
      <c r="H122" s="1"/>
      <c r="I122" s="1"/>
      <c r="J122" s="1"/>
      <c r="K122" s="1"/>
      <c r="L122" s="1"/>
      <c r="M122" s="1"/>
      <c r="N122" s="1"/>
      <c r="O122" s="1"/>
      <c r="P122" s="1"/>
      <c r="Q122" s="1"/>
      <c r="R122" s="1"/>
      <c r="S122" s="1"/>
      <c r="T122" s="1"/>
      <c r="U122" s="1"/>
      <c r="V122" s="1"/>
      <c r="W122" s="1"/>
      <c r="X122" s="1"/>
      <c r="Y122" s="1"/>
      <c r="Z122" s="1"/>
    </row>
    <row r="123" spans="1:26" ht="15.75" customHeight="1">
      <c r="A123" s="112"/>
      <c r="B123" s="112"/>
      <c r="C123" s="112"/>
      <c r="D123" s="112"/>
      <c r="E123" s="112"/>
      <c r="F123" s="112"/>
      <c r="G123" s="1"/>
      <c r="H123" s="1"/>
      <c r="I123" s="1"/>
      <c r="J123" s="1"/>
      <c r="K123" s="1"/>
      <c r="L123" s="1"/>
      <c r="M123" s="1"/>
      <c r="N123" s="1"/>
      <c r="O123" s="1"/>
      <c r="P123" s="1"/>
      <c r="Q123" s="1"/>
      <c r="R123" s="1"/>
      <c r="S123" s="1"/>
      <c r="T123" s="1"/>
      <c r="U123" s="1"/>
      <c r="V123" s="1"/>
      <c r="W123" s="1"/>
      <c r="X123" s="1"/>
      <c r="Y123" s="1"/>
      <c r="Z123" s="1"/>
    </row>
    <row r="124" spans="1:26" ht="15.75" customHeight="1">
      <c r="A124" s="112"/>
      <c r="B124" s="112"/>
      <c r="C124" s="112"/>
      <c r="D124" s="112"/>
      <c r="E124" s="112"/>
      <c r="F124" s="112"/>
      <c r="G124" s="1"/>
      <c r="H124" s="1"/>
      <c r="I124" s="1"/>
      <c r="J124" s="1"/>
      <c r="K124" s="1"/>
      <c r="L124" s="1"/>
      <c r="M124" s="1"/>
      <c r="N124" s="1"/>
      <c r="O124" s="1"/>
      <c r="P124" s="1"/>
      <c r="Q124" s="1"/>
      <c r="R124" s="1"/>
      <c r="S124" s="1"/>
      <c r="T124" s="1"/>
      <c r="U124" s="1"/>
      <c r="V124" s="1"/>
      <c r="W124" s="1"/>
      <c r="X124" s="1"/>
      <c r="Y124" s="1"/>
      <c r="Z124" s="1"/>
    </row>
    <row r="125" spans="1:26" ht="15.75" customHeight="1">
      <c r="A125" s="112"/>
      <c r="B125" s="112"/>
      <c r="C125" s="112"/>
      <c r="D125" s="112"/>
      <c r="E125" s="112"/>
      <c r="F125" s="112"/>
      <c r="G125" s="1"/>
      <c r="H125" s="1"/>
      <c r="I125" s="1"/>
      <c r="J125" s="1"/>
      <c r="K125" s="1"/>
      <c r="L125" s="1"/>
      <c r="M125" s="1"/>
      <c r="N125" s="1"/>
      <c r="O125" s="1"/>
      <c r="P125" s="1"/>
      <c r="Q125" s="1"/>
      <c r="R125" s="1"/>
      <c r="S125" s="1"/>
      <c r="T125" s="1"/>
      <c r="U125" s="1"/>
      <c r="V125" s="1"/>
      <c r="W125" s="1"/>
      <c r="X125" s="1"/>
      <c r="Y125" s="1"/>
      <c r="Z125" s="1"/>
    </row>
    <row r="126" spans="1:26" ht="15.75" customHeight="1">
      <c r="A126" s="112"/>
      <c r="B126" s="112"/>
      <c r="C126" s="112"/>
      <c r="D126" s="112"/>
      <c r="E126" s="112"/>
      <c r="F126" s="112"/>
      <c r="G126" s="1"/>
      <c r="H126" s="1"/>
      <c r="I126" s="1"/>
      <c r="J126" s="1"/>
      <c r="K126" s="1"/>
      <c r="L126" s="1"/>
      <c r="M126" s="1"/>
      <c r="N126" s="1"/>
      <c r="O126" s="1"/>
      <c r="P126" s="1"/>
      <c r="Q126" s="1"/>
      <c r="R126" s="1"/>
      <c r="S126" s="1"/>
      <c r="T126" s="1"/>
      <c r="U126" s="1"/>
      <c r="V126" s="1"/>
      <c r="W126" s="1"/>
      <c r="X126" s="1"/>
      <c r="Y126" s="1"/>
      <c r="Z126" s="1"/>
    </row>
    <row r="127" spans="1:26" ht="15.75" customHeight="1">
      <c r="A127" s="112"/>
      <c r="B127" s="112"/>
      <c r="C127" s="112"/>
      <c r="D127" s="112"/>
      <c r="E127" s="112"/>
      <c r="F127" s="112"/>
      <c r="G127" s="1"/>
      <c r="H127" s="1"/>
      <c r="I127" s="1"/>
      <c r="J127" s="1"/>
      <c r="K127" s="1"/>
      <c r="L127" s="1"/>
      <c r="M127" s="1"/>
      <c r="N127" s="1"/>
      <c r="O127" s="1"/>
      <c r="P127" s="1"/>
      <c r="Q127" s="1"/>
      <c r="R127" s="1"/>
      <c r="S127" s="1"/>
      <c r="T127" s="1"/>
      <c r="U127" s="1"/>
      <c r="V127" s="1"/>
      <c r="W127" s="1"/>
      <c r="X127" s="1"/>
      <c r="Y127" s="1"/>
      <c r="Z127" s="1"/>
    </row>
    <row r="128" spans="1:26" ht="15.75" customHeight="1">
      <c r="A128" s="112"/>
      <c r="B128" s="112"/>
      <c r="C128" s="112"/>
      <c r="D128" s="112"/>
      <c r="E128" s="112"/>
      <c r="F128" s="112"/>
      <c r="G128" s="1"/>
      <c r="H128" s="1"/>
      <c r="I128" s="1"/>
      <c r="J128" s="1"/>
      <c r="K128" s="1"/>
      <c r="L128" s="1"/>
      <c r="M128" s="1"/>
      <c r="N128" s="1"/>
      <c r="O128" s="1"/>
      <c r="P128" s="1"/>
      <c r="Q128" s="1"/>
      <c r="R128" s="1"/>
      <c r="S128" s="1"/>
      <c r="T128" s="1"/>
      <c r="U128" s="1"/>
      <c r="V128" s="1"/>
      <c r="W128" s="1"/>
      <c r="X128" s="1"/>
      <c r="Y128" s="1"/>
      <c r="Z128" s="1"/>
    </row>
    <row r="129" spans="1:26" ht="15.75" customHeight="1">
      <c r="A129" s="112"/>
      <c r="B129" s="112"/>
      <c r="C129" s="112"/>
      <c r="D129" s="112"/>
      <c r="E129" s="112"/>
      <c r="F129" s="112"/>
      <c r="G129" s="1"/>
      <c r="H129" s="1"/>
      <c r="I129" s="1"/>
      <c r="J129" s="1"/>
      <c r="K129" s="1"/>
      <c r="L129" s="1"/>
      <c r="M129" s="1"/>
      <c r="N129" s="1"/>
      <c r="O129" s="1"/>
      <c r="P129" s="1"/>
      <c r="Q129" s="1"/>
      <c r="R129" s="1"/>
      <c r="S129" s="1"/>
      <c r="T129" s="1"/>
      <c r="U129" s="1"/>
      <c r="V129" s="1"/>
      <c r="W129" s="1"/>
      <c r="X129" s="1"/>
      <c r="Y129" s="1"/>
      <c r="Z129" s="1"/>
    </row>
    <row r="130" spans="1:26" ht="15.75" customHeight="1">
      <c r="A130" s="112"/>
      <c r="B130" s="112"/>
      <c r="C130" s="112"/>
      <c r="D130" s="112"/>
      <c r="E130" s="112"/>
      <c r="F130" s="112"/>
      <c r="G130" s="1"/>
      <c r="H130" s="1"/>
      <c r="I130" s="1"/>
      <c r="J130" s="1"/>
      <c r="K130" s="1"/>
      <c r="L130" s="1"/>
      <c r="M130" s="1"/>
      <c r="N130" s="1"/>
      <c r="O130" s="1"/>
      <c r="P130" s="1"/>
      <c r="Q130" s="1"/>
      <c r="R130" s="1"/>
      <c r="S130" s="1"/>
      <c r="T130" s="1"/>
      <c r="U130" s="1"/>
      <c r="V130" s="1"/>
      <c r="W130" s="1"/>
      <c r="X130" s="1"/>
      <c r="Y130" s="1"/>
      <c r="Z130" s="1"/>
    </row>
    <row r="131" spans="1:26" ht="15.75" customHeight="1">
      <c r="A131" s="112"/>
      <c r="B131" s="112"/>
      <c r="C131" s="112"/>
      <c r="D131" s="112"/>
      <c r="E131" s="112"/>
      <c r="F131" s="112"/>
      <c r="G131" s="1"/>
      <c r="H131" s="1"/>
      <c r="I131" s="1"/>
      <c r="J131" s="1"/>
      <c r="K131" s="1"/>
      <c r="L131" s="1"/>
      <c r="M131" s="1"/>
      <c r="N131" s="1"/>
      <c r="O131" s="1"/>
      <c r="P131" s="1"/>
      <c r="Q131" s="1"/>
      <c r="R131" s="1"/>
      <c r="S131" s="1"/>
      <c r="T131" s="1"/>
      <c r="U131" s="1"/>
      <c r="V131" s="1"/>
      <c r="W131" s="1"/>
      <c r="X131" s="1"/>
      <c r="Y131" s="1"/>
      <c r="Z131" s="1"/>
    </row>
    <row r="132" spans="1:26" ht="15.75" customHeight="1">
      <c r="A132" s="112"/>
      <c r="B132" s="112"/>
      <c r="C132" s="112"/>
      <c r="D132" s="112"/>
      <c r="E132" s="112"/>
      <c r="F132" s="112"/>
      <c r="G132" s="1"/>
      <c r="H132" s="1"/>
      <c r="I132" s="1"/>
      <c r="J132" s="1"/>
      <c r="K132" s="1"/>
      <c r="L132" s="1"/>
      <c r="M132" s="1"/>
      <c r="N132" s="1"/>
      <c r="O132" s="1"/>
      <c r="P132" s="1"/>
      <c r="Q132" s="1"/>
      <c r="R132" s="1"/>
      <c r="S132" s="1"/>
      <c r="T132" s="1"/>
      <c r="U132" s="1"/>
      <c r="V132" s="1"/>
      <c r="W132" s="1"/>
      <c r="X132" s="1"/>
      <c r="Y132" s="1"/>
      <c r="Z132" s="1"/>
    </row>
    <row r="133" spans="1:26" ht="15.75" customHeight="1">
      <c r="A133" s="112"/>
      <c r="B133" s="112"/>
      <c r="C133" s="112"/>
      <c r="D133" s="112"/>
      <c r="E133" s="112"/>
      <c r="F133" s="112"/>
      <c r="G133" s="1"/>
      <c r="H133" s="1"/>
      <c r="I133" s="1"/>
      <c r="J133" s="1"/>
      <c r="K133" s="1"/>
      <c r="L133" s="1"/>
      <c r="M133" s="1"/>
      <c r="N133" s="1"/>
      <c r="O133" s="1"/>
      <c r="P133" s="1"/>
      <c r="Q133" s="1"/>
      <c r="R133" s="1"/>
      <c r="S133" s="1"/>
      <c r="T133" s="1"/>
      <c r="U133" s="1"/>
      <c r="V133" s="1"/>
      <c r="W133" s="1"/>
      <c r="X133" s="1"/>
      <c r="Y133" s="1"/>
      <c r="Z133" s="1"/>
    </row>
    <row r="134" spans="1:26" ht="15.75" customHeight="1">
      <c r="A134" s="112"/>
      <c r="B134" s="112"/>
      <c r="C134" s="112"/>
      <c r="D134" s="112"/>
      <c r="E134" s="112"/>
      <c r="F134" s="112"/>
      <c r="G134" s="1"/>
      <c r="H134" s="1"/>
      <c r="I134" s="1"/>
      <c r="J134" s="1"/>
      <c r="K134" s="1"/>
      <c r="L134" s="1"/>
      <c r="M134" s="1"/>
      <c r="N134" s="1"/>
      <c r="O134" s="1"/>
      <c r="P134" s="1"/>
      <c r="Q134" s="1"/>
      <c r="R134" s="1"/>
      <c r="S134" s="1"/>
      <c r="T134" s="1"/>
      <c r="U134" s="1"/>
      <c r="V134" s="1"/>
      <c r="W134" s="1"/>
      <c r="X134" s="1"/>
      <c r="Y134" s="1"/>
      <c r="Z134" s="1"/>
    </row>
    <row r="135" spans="1:26" ht="15.75" customHeight="1">
      <c r="A135" s="112"/>
      <c r="B135" s="112"/>
      <c r="C135" s="112"/>
      <c r="D135" s="112"/>
      <c r="E135" s="112"/>
      <c r="F135" s="112"/>
      <c r="G135" s="1"/>
      <c r="H135" s="1"/>
      <c r="I135" s="1"/>
      <c r="J135" s="1"/>
      <c r="K135" s="1"/>
      <c r="L135" s="1"/>
      <c r="M135" s="1"/>
      <c r="N135" s="1"/>
      <c r="O135" s="1"/>
      <c r="P135" s="1"/>
      <c r="Q135" s="1"/>
      <c r="R135" s="1"/>
      <c r="S135" s="1"/>
      <c r="T135" s="1"/>
      <c r="U135" s="1"/>
      <c r="V135" s="1"/>
      <c r="W135" s="1"/>
      <c r="X135" s="1"/>
      <c r="Y135" s="1"/>
      <c r="Z135" s="1"/>
    </row>
    <row r="136" spans="1:26" ht="15.75" customHeight="1">
      <c r="A136" s="112"/>
      <c r="B136" s="112"/>
      <c r="C136" s="112"/>
      <c r="D136" s="112"/>
      <c r="E136" s="112"/>
      <c r="F136" s="112"/>
      <c r="G136" s="1"/>
      <c r="H136" s="1"/>
      <c r="I136" s="1"/>
      <c r="J136" s="1"/>
      <c r="K136" s="1"/>
      <c r="L136" s="1"/>
      <c r="M136" s="1"/>
      <c r="N136" s="1"/>
      <c r="O136" s="1"/>
      <c r="P136" s="1"/>
      <c r="Q136" s="1"/>
      <c r="R136" s="1"/>
      <c r="S136" s="1"/>
      <c r="T136" s="1"/>
      <c r="U136" s="1"/>
      <c r="V136" s="1"/>
      <c r="W136" s="1"/>
      <c r="X136" s="1"/>
      <c r="Y136" s="1"/>
      <c r="Z136" s="1"/>
    </row>
    <row r="137" spans="1:26" ht="15.75" customHeight="1">
      <c r="A137" s="112"/>
      <c r="B137" s="112"/>
      <c r="C137" s="112"/>
      <c r="D137" s="112"/>
      <c r="E137" s="112"/>
      <c r="F137" s="112"/>
      <c r="G137" s="1"/>
      <c r="H137" s="1"/>
      <c r="I137" s="1"/>
      <c r="J137" s="1"/>
      <c r="K137" s="1"/>
      <c r="L137" s="1"/>
      <c r="M137" s="1"/>
      <c r="N137" s="1"/>
      <c r="O137" s="1"/>
      <c r="P137" s="1"/>
      <c r="Q137" s="1"/>
      <c r="R137" s="1"/>
      <c r="S137" s="1"/>
      <c r="T137" s="1"/>
      <c r="U137" s="1"/>
      <c r="V137" s="1"/>
      <c r="W137" s="1"/>
      <c r="X137" s="1"/>
      <c r="Y137" s="1"/>
      <c r="Z137" s="1"/>
    </row>
    <row r="138" spans="1:26" ht="15.75" customHeight="1">
      <c r="A138" s="112"/>
      <c r="B138" s="112"/>
      <c r="C138" s="112"/>
      <c r="D138" s="112"/>
      <c r="E138" s="112"/>
      <c r="F138" s="112"/>
      <c r="G138" s="1"/>
      <c r="H138" s="1"/>
      <c r="I138" s="1"/>
      <c r="J138" s="1"/>
      <c r="K138" s="1"/>
      <c r="L138" s="1"/>
      <c r="M138" s="1"/>
      <c r="N138" s="1"/>
      <c r="O138" s="1"/>
      <c r="P138" s="1"/>
      <c r="Q138" s="1"/>
      <c r="R138" s="1"/>
      <c r="S138" s="1"/>
      <c r="T138" s="1"/>
      <c r="U138" s="1"/>
      <c r="V138" s="1"/>
      <c r="W138" s="1"/>
      <c r="X138" s="1"/>
      <c r="Y138" s="1"/>
      <c r="Z138" s="1"/>
    </row>
    <row r="139" spans="1:26" ht="15.75" customHeight="1">
      <c r="A139" s="112"/>
      <c r="B139" s="112"/>
      <c r="C139" s="112"/>
      <c r="D139" s="112"/>
      <c r="E139" s="112"/>
      <c r="F139" s="112"/>
      <c r="G139" s="1"/>
      <c r="H139" s="1"/>
      <c r="I139" s="1"/>
      <c r="J139" s="1"/>
      <c r="K139" s="1"/>
      <c r="L139" s="1"/>
      <c r="M139" s="1"/>
      <c r="N139" s="1"/>
      <c r="O139" s="1"/>
      <c r="P139" s="1"/>
      <c r="Q139" s="1"/>
      <c r="R139" s="1"/>
      <c r="S139" s="1"/>
      <c r="T139" s="1"/>
      <c r="U139" s="1"/>
      <c r="V139" s="1"/>
      <c r="W139" s="1"/>
      <c r="X139" s="1"/>
      <c r="Y139" s="1"/>
      <c r="Z139" s="1"/>
    </row>
    <row r="140" spans="1:26" ht="15.75" customHeight="1">
      <c r="A140" s="112"/>
      <c r="B140" s="112"/>
      <c r="C140" s="112"/>
      <c r="D140" s="112"/>
      <c r="E140" s="112"/>
      <c r="F140" s="112"/>
      <c r="G140" s="1"/>
      <c r="H140" s="1"/>
      <c r="I140" s="1"/>
      <c r="J140" s="1"/>
      <c r="K140" s="1"/>
      <c r="L140" s="1"/>
      <c r="M140" s="1"/>
      <c r="N140" s="1"/>
      <c r="O140" s="1"/>
      <c r="P140" s="1"/>
      <c r="Q140" s="1"/>
      <c r="R140" s="1"/>
      <c r="S140" s="1"/>
      <c r="T140" s="1"/>
      <c r="U140" s="1"/>
      <c r="V140" s="1"/>
      <c r="W140" s="1"/>
      <c r="X140" s="1"/>
      <c r="Y140" s="1"/>
      <c r="Z140" s="1"/>
    </row>
    <row r="141" spans="1:26" ht="15.75" customHeight="1">
      <c r="A141" s="112"/>
      <c r="B141" s="112"/>
      <c r="C141" s="112"/>
      <c r="D141" s="112"/>
      <c r="E141" s="112"/>
      <c r="F141" s="112"/>
      <c r="G141" s="1"/>
      <c r="H141" s="1"/>
      <c r="I141" s="1"/>
      <c r="J141" s="1"/>
      <c r="K141" s="1"/>
      <c r="L141" s="1"/>
      <c r="M141" s="1"/>
      <c r="N141" s="1"/>
      <c r="O141" s="1"/>
      <c r="P141" s="1"/>
      <c r="Q141" s="1"/>
      <c r="R141" s="1"/>
      <c r="S141" s="1"/>
      <c r="T141" s="1"/>
      <c r="U141" s="1"/>
      <c r="V141" s="1"/>
      <c r="W141" s="1"/>
      <c r="X141" s="1"/>
      <c r="Y141" s="1"/>
      <c r="Z141" s="1"/>
    </row>
    <row r="142" spans="1:26" ht="15.75" customHeight="1">
      <c r="A142" s="112"/>
      <c r="B142" s="112"/>
      <c r="C142" s="112"/>
      <c r="D142" s="112"/>
      <c r="E142" s="112"/>
      <c r="F142" s="112"/>
      <c r="G142" s="1"/>
      <c r="H142" s="1"/>
      <c r="I142" s="1"/>
      <c r="J142" s="1"/>
      <c r="K142" s="1"/>
      <c r="L142" s="1"/>
      <c r="M142" s="1"/>
      <c r="N142" s="1"/>
      <c r="O142" s="1"/>
      <c r="P142" s="1"/>
      <c r="Q142" s="1"/>
      <c r="R142" s="1"/>
      <c r="S142" s="1"/>
      <c r="T142" s="1"/>
      <c r="U142" s="1"/>
      <c r="V142" s="1"/>
      <c r="W142" s="1"/>
      <c r="X142" s="1"/>
      <c r="Y142" s="1"/>
      <c r="Z142" s="1"/>
    </row>
    <row r="143" spans="1:26" ht="15.75" customHeight="1">
      <c r="A143" s="112"/>
      <c r="B143" s="112"/>
      <c r="C143" s="112"/>
      <c r="D143" s="112"/>
      <c r="E143" s="112"/>
      <c r="F143" s="112"/>
      <c r="G143" s="1"/>
      <c r="H143" s="1"/>
      <c r="I143" s="1"/>
      <c r="J143" s="1"/>
      <c r="K143" s="1"/>
      <c r="L143" s="1"/>
      <c r="M143" s="1"/>
      <c r="N143" s="1"/>
      <c r="O143" s="1"/>
      <c r="P143" s="1"/>
      <c r="Q143" s="1"/>
      <c r="R143" s="1"/>
      <c r="S143" s="1"/>
      <c r="T143" s="1"/>
      <c r="U143" s="1"/>
      <c r="V143" s="1"/>
      <c r="W143" s="1"/>
      <c r="X143" s="1"/>
      <c r="Y143" s="1"/>
      <c r="Z143" s="1"/>
    </row>
    <row r="144" spans="1:26" ht="15.75" customHeight="1">
      <c r="A144" s="112"/>
      <c r="B144" s="112"/>
      <c r="C144" s="112"/>
      <c r="D144" s="112"/>
      <c r="E144" s="112"/>
      <c r="F144" s="112"/>
      <c r="G144" s="1"/>
      <c r="H144" s="1"/>
      <c r="I144" s="1"/>
      <c r="J144" s="1"/>
      <c r="K144" s="1"/>
      <c r="L144" s="1"/>
      <c r="M144" s="1"/>
      <c r="N144" s="1"/>
      <c r="O144" s="1"/>
      <c r="P144" s="1"/>
      <c r="Q144" s="1"/>
      <c r="R144" s="1"/>
      <c r="S144" s="1"/>
      <c r="T144" s="1"/>
      <c r="U144" s="1"/>
      <c r="V144" s="1"/>
      <c r="W144" s="1"/>
      <c r="X144" s="1"/>
      <c r="Y144" s="1"/>
      <c r="Z144" s="1"/>
    </row>
    <row r="145" spans="1:26" ht="15.75" customHeight="1">
      <c r="A145" s="112"/>
      <c r="B145" s="112"/>
      <c r="C145" s="112"/>
      <c r="D145" s="112"/>
      <c r="E145" s="112"/>
      <c r="F145" s="112"/>
      <c r="G145" s="1"/>
      <c r="H145" s="1"/>
      <c r="I145" s="1"/>
      <c r="J145" s="1"/>
      <c r="K145" s="1"/>
      <c r="L145" s="1"/>
      <c r="M145" s="1"/>
      <c r="N145" s="1"/>
      <c r="O145" s="1"/>
      <c r="P145" s="1"/>
      <c r="Q145" s="1"/>
      <c r="R145" s="1"/>
      <c r="S145" s="1"/>
      <c r="T145" s="1"/>
      <c r="U145" s="1"/>
      <c r="V145" s="1"/>
      <c r="W145" s="1"/>
      <c r="X145" s="1"/>
      <c r="Y145" s="1"/>
      <c r="Z145" s="1"/>
    </row>
    <row r="146" spans="1:26" ht="15.75" customHeight="1">
      <c r="A146" s="112"/>
      <c r="B146" s="112"/>
      <c r="C146" s="112"/>
      <c r="D146" s="112"/>
      <c r="E146" s="112"/>
      <c r="F146" s="112"/>
      <c r="G146" s="1"/>
      <c r="H146" s="1"/>
      <c r="I146" s="1"/>
      <c r="J146" s="1"/>
      <c r="K146" s="1"/>
      <c r="L146" s="1"/>
      <c r="M146" s="1"/>
      <c r="N146" s="1"/>
      <c r="O146" s="1"/>
      <c r="P146" s="1"/>
      <c r="Q146" s="1"/>
      <c r="R146" s="1"/>
      <c r="S146" s="1"/>
      <c r="T146" s="1"/>
      <c r="U146" s="1"/>
      <c r="V146" s="1"/>
      <c r="W146" s="1"/>
      <c r="X146" s="1"/>
      <c r="Y146" s="1"/>
      <c r="Z146" s="1"/>
    </row>
    <row r="147" spans="1:26" ht="15.75" customHeight="1">
      <c r="A147" s="112"/>
      <c r="B147" s="112"/>
      <c r="C147" s="112"/>
      <c r="D147" s="112"/>
      <c r="E147" s="112"/>
      <c r="F147" s="112"/>
      <c r="G147" s="1"/>
      <c r="H147" s="1"/>
      <c r="I147" s="1"/>
      <c r="J147" s="1"/>
      <c r="K147" s="1"/>
      <c r="L147" s="1"/>
      <c r="M147" s="1"/>
      <c r="N147" s="1"/>
      <c r="O147" s="1"/>
      <c r="P147" s="1"/>
      <c r="Q147" s="1"/>
      <c r="R147" s="1"/>
      <c r="S147" s="1"/>
      <c r="T147" s="1"/>
      <c r="U147" s="1"/>
      <c r="V147" s="1"/>
      <c r="W147" s="1"/>
      <c r="X147" s="1"/>
      <c r="Y147" s="1"/>
      <c r="Z147" s="1"/>
    </row>
    <row r="148" spans="1:26" ht="15.75" customHeight="1">
      <c r="A148" s="112"/>
      <c r="B148" s="112"/>
      <c r="C148" s="112"/>
      <c r="D148" s="112"/>
      <c r="E148" s="112"/>
      <c r="F148" s="112"/>
      <c r="G148" s="1"/>
      <c r="H148" s="1"/>
      <c r="I148" s="1"/>
      <c r="J148" s="1"/>
      <c r="K148" s="1"/>
      <c r="L148" s="1"/>
      <c r="M148" s="1"/>
      <c r="N148" s="1"/>
      <c r="O148" s="1"/>
      <c r="P148" s="1"/>
      <c r="Q148" s="1"/>
      <c r="R148" s="1"/>
      <c r="S148" s="1"/>
      <c r="T148" s="1"/>
      <c r="U148" s="1"/>
      <c r="V148" s="1"/>
      <c r="W148" s="1"/>
      <c r="X148" s="1"/>
      <c r="Y148" s="1"/>
      <c r="Z148" s="1"/>
    </row>
    <row r="149" spans="1:26" ht="15.75" customHeight="1">
      <c r="A149" s="112"/>
      <c r="B149" s="112"/>
      <c r="C149" s="112"/>
      <c r="D149" s="112"/>
      <c r="E149" s="112"/>
      <c r="F149" s="112"/>
      <c r="G149" s="1"/>
      <c r="H149" s="1"/>
      <c r="I149" s="1"/>
      <c r="J149" s="1"/>
      <c r="K149" s="1"/>
      <c r="L149" s="1"/>
      <c r="M149" s="1"/>
      <c r="N149" s="1"/>
      <c r="O149" s="1"/>
      <c r="P149" s="1"/>
      <c r="Q149" s="1"/>
      <c r="R149" s="1"/>
      <c r="S149" s="1"/>
      <c r="T149" s="1"/>
      <c r="U149" s="1"/>
      <c r="V149" s="1"/>
      <c r="W149" s="1"/>
      <c r="X149" s="1"/>
      <c r="Y149" s="1"/>
      <c r="Z149" s="1"/>
    </row>
    <row r="150" spans="1:26" ht="15.75" customHeight="1">
      <c r="A150" s="112"/>
      <c r="B150" s="112"/>
      <c r="C150" s="112"/>
      <c r="D150" s="112"/>
      <c r="E150" s="112"/>
      <c r="F150" s="112"/>
      <c r="G150" s="1"/>
      <c r="H150" s="1"/>
      <c r="I150" s="1"/>
      <c r="J150" s="1"/>
      <c r="K150" s="1"/>
      <c r="L150" s="1"/>
      <c r="M150" s="1"/>
      <c r="N150" s="1"/>
      <c r="O150" s="1"/>
      <c r="P150" s="1"/>
      <c r="Q150" s="1"/>
      <c r="R150" s="1"/>
      <c r="S150" s="1"/>
      <c r="T150" s="1"/>
      <c r="U150" s="1"/>
      <c r="V150" s="1"/>
      <c r="W150" s="1"/>
      <c r="X150" s="1"/>
      <c r="Y150" s="1"/>
      <c r="Z150" s="1"/>
    </row>
    <row r="151" spans="1:26" ht="15.75" customHeight="1">
      <c r="A151" s="112"/>
      <c r="B151" s="112"/>
      <c r="C151" s="112"/>
      <c r="D151" s="112"/>
      <c r="E151" s="112"/>
      <c r="F151" s="112"/>
      <c r="G151" s="1"/>
      <c r="H151" s="1"/>
      <c r="I151" s="1"/>
      <c r="J151" s="1"/>
      <c r="K151" s="1"/>
      <c r="L151" s="1"/>
      <c r="M151" s="1"/>
      <c r="N151" s="1"/>
      <c r="O151" s="1"/>
      <c r="P151" s="1"/>
      <c r="Q151" s="1"/>
      <c r="R151" s="1"/>
      <c r="S151" s="1"/>
      <c r="T151" s="1"/>
      <c r="U151" s="1"/>
      <c r="V151" s="1"/>
      <c r="W151" s="1"/>
      <c r="X151" s="1"/>
      <c r="Y151" s="1"/>
      <c r="Z151" s="1"/>
    </row>
    <row r="152" spans="1:26" ht="15.75" customHeight="1">
      <c r="A152" s="112"/>
      <c r="B152" s="112"/>
      <c r="C152" s="112"/>
      <c r="D152" s="112"/>
      <c r="E152" s="112"/>
      <c r="F152" s="112"/>
      <c r="G152" s="1"/>
      <c r="H152" s="1"/>
      <c r="I152" s="1"/>
      <c r="J152" s="1"/>
      <c r="K152" s="1"/>
      <c r="L152" s="1"/>
      <c r="M152" s="1"/>
      <c r="N152" s="1"/>
      <c r="O152" s="1"/>
      <c r="P152" s="1"/>
      <c r="Q152" s="1"/>
      <c r="R152" s="1"/>
      <c r="S152" s="1"/>
      <c r="T152" s="1"/>
      <c r="U152" s="1"/>
      <c r="V152" s="1"/>
      <c r="W152" s="1"/>
      <c r="X152" s="1"/>
      <c r="Y152" s="1"/>
      <c r="Z152" s="1"/>
    </row>
    <row r="153" spans="1:26" ht="15.75" customHeight="1">
      <c r="A153" s="112"/>
      <c r="B153" s="112"/>
      <c r="C153" s="112"/>
      <c r="D153" s="112"/>
      <c r="E153" s="112"/>
      <c r="F153" s="112"/>
      <c r="G153" s="1"/>
      <c r="H153" s="1"/>
      <c r="I153" s="1"/>
      <c r="J153" s="1"/>
      <c r="K153" s="1"/>
      <c r="L153" s="1"/>
      <c r="M153" s="1"/>
      <c r="N153" s="1"/>
      <c r="O153" s="1"/>
      <c r="P153" s="1"/>
      <c r="Q153" s="1"/>
      <c r="R153" s="1"/>
      <c r="S153" s="1"/>
      <c r="T153" s="1"/>
      <c r="U153" s="1"/>
      <c r="V153" s="1"/>
      <c r="W153" s="1"/>
      <c r="X153" s="1"/>
      <c r="Y153" s="1"/>
      <c r="Z153" s="1"/>
    </row>
    <row r="154" spans="1:26" ht="15.75" customHeight="1">
      <c r="A154" s="112"/>
      <c r="B154" s="112"/>
      <c r="C154" s="112"/>
      <c r="D154" s="112"/>
      <c r="E154" s="112"/>
      <c r="F154" s="112"/>
      <c r="G154" s="1"/>
      <c r="H154" s="1"/>
      <c r="I154" s="1"/>
      <c r="J154" s="1"/>
      <c r="K154" s="1"/>
      <c r="L154" s="1"/>
      <c r="M154" s="1"/>
      <c r="N154" s="1"/>
      <c r="O154" s="1"/>
      <c r="P154" s="1"/>
      <c r="Q154" s="1"/>
      <c r="R154" s="1"/>
      <c r="S154" s="1"/>
      <c r="T154" s="1"/>
      <c r="U154" s="1"/>
      <c r="V154" s="1"/>
      <c r="W154" s="1"/>
      <c r="X154" s="1"/>
      <c r="Y154" s="1"/>
      <c r="Z154" s="1"/>
    </row>
    <row r="155" spans="1:26" ht="15.75" customHeight="1">
      <c r="A155" s="112"/>
      <c r="B155" s="112"/>
      <c r="C155" s="112"/>
      <c r="D155" s="112"/>
      <c r="E155" s="112"/>
      <c r="F155" s="112"/>
      <c r="G155" s="1"/>
      <c r="H155" s="1"/>
      <c r="I155" s="1"/>
      <c r="J155" s="1"/>
      <c r="K155" s="1"/>
      <c r="L155" s="1"/>
      <c r="M155" s="1"/>
      <c r="N155" s="1"/>
      <c r="O155" s="1"/>
      <c r="P155" s="1"/>
      <c r="Q155" s="1"/>
      <c r="R155" s="1"/>
      <c r="S155" s="1"/>
      <c r="T155" s="1"/>
      <c r="U155" s="1"/>
      <c r="V155" s="1"/>
      <c r="W155" s="1"/>
      <c r="X155" s="1"/>
      <c r="Y155" s="1"/>
      <c r="Z155" s="1"/>
    </row>
    <row r="156" spans="1:26" ht="15.75" customHeight="1">
      <c r="A156" s="112"/>
      <c r="B156" s="112"/>
      <c r="C156" s="112"/>
      <c r="D156" s="112"/>
      <c r="E156" s="112"/>
      <c r="F156" s="112"/>
      <c r="G156" s="1"/>
      <c r="H156" s="1"/>
      <c r="I156" s="1"/>
      <c r="J156" s="1"/>
      <c r="K156" s="1"/>
      <c r="L156" s="1"/>
      <c r="M156" s="1"/>
      <c r="N156" s="1"/>
      <c r="O156" s="1"/>
      <c r="P156" s="1"/>
      <c r="Q156" s="1"/>
      <c r="R156" s="1"/>
      <c r="S156" s="1"/>
      <c r="T156" s="1"/>
      <c r="U156" s="1"/>
      <c r="V156" s="1"/>
      <c r="W156" s="1"/>
      <c r="X156" s="1"/>
      <c r="Y156" s="1"/>
      <c r="Z156" s="1"/>
    </row>
    <row r="157" spans="1:26" ht="15.75" customHeight="1">
      <c r="A157" s="112"/>
      <c r="B157" s="112"/>
      <c r="C157" s="112"/>
      <c r="D157" s="112"/>
      <c r="E157" s="112"/>
      <c r="F157" s="112"/>
      <c r="G157" s="1"/>
      <c r="H157" s="1"/>
      <c r="I157" s="1"/>
      <c r="J157" s="1"/>
      <c r="K157" s="1"/>
      <c r="L157" s="1"/>
      <c r="M157" s="1"/>
      <c r="N157" s="1"/>
      <c r="O157" s="1"/>
      <c r="P157" s="1"/>
      <c r="Q157" s="1"/>
      <c r="R157" s="1"/>
      <c r="S157" s="1"/>
      <c r="T157" s="1"/>
      <c r="U157" s="1"/>
      <c r="V157" s="1"/>
      <c r="W157" s="1"/>
      <c r="X157" s="1"/>
      <c r="Y157" s="1"/>
      <c r="Z157" s="1"/>
    </row>
    <row r="158" spans="1:26" ht="15.75" customHeight="1">
      <c r="A158" s="112"/>
      <c r="B158" s="112"/>
      <c r="C158" s="112"/>
      <c r="D158" s="112"/>
      <c r="E158" s="112"/>
      <c r="F158" s="112"/>
      <c r="G158" s="1"/>
      <c r="H158" s="1"/>
      <c r="I158" s="1"/>
      <c r="J158" s="1"/>
      <c r="K158" s="1"/>
      <c r="L158" s="1"/>
      <c r="M158" s="1"/>
      <c r="N158" s="1"/>
      <c r="O158" s="1"/>
      <c r="P158" s="1"/>
      <c r="Q158" s="1"/>
      <c r="R158" s="1"/>
      <c r="S158" s="1"/>
      <c r="T158" s="1"/>
      <c r="U158" s="1"/>
      <c r="V158" s="1"/>
      <c r="W158" s="1"/>
      <c r="X158" s="1"/>
      <c r="Y158" s="1"/>
      <c r="Z158" s="1"/>
    </row>
    <row r="159" spans="1:26" ht="15.75" customHeight="1">
      <c r="A159" s="112"/>
      <c r="B159" s="112"/>
      <c r="C159" s="112"/>
      <c r="D159" s="112"/>
      <c r="E159" s="112"/>
      <c r="F159" s="112"/>
      <c r="G159" s="1"/>
      <c r="H159" s="1"/>
      <c r="I159" s="1"/>
      <c r="J159" s="1"/>
      <c r="K159" s="1"/>
      <c r="L159" s="1"/>
      <c r="M159" s="1"/>
      <c r="N159" s="1"/>
      <c r="O159" s="1"/>
      <c r="P159" s="1"/>
      <c r="Q159" s="1"/>
      <c r="R159" s="1"/>
      <c r="S159" s="1"/>
      <c r="T159" s="1"/>
      <c r="U159" s="1"/>
      <c r="V159" s="1"/>
      <c r="W159" s="1"/>
      <c r="X159" s="1"/>
      <c r="Y159" s="1"/>
      <c r="Z159" s="1"/>
    </row>
    <row r="160" spans="1:26" ht="15.75" customHeight="1">
      <c r="A160" s="112"/>
      <c r="B160" s="112"/>
      <c r="C160" s="112"/>
      <c r="D160" s="112"/>
      <c r="E160" s="112"/>
      <c r="F160" s="112"/>
      <c r="G160" s="1"/>
      <c r="H160" s="1"/>
      <c r="I160" s="1"/>
      <c r="J160" s="1"/>
      <c r="K160" s="1"/>
      <c r="L160" s="1"/>
      <c r="M160" s="1"/>
      <c r="N160" s="1"/>
      <c r="O160" s="1"/>
      <c r="P160" s="1"/>
      <c r="Q160" s="1"/>
      <c r="R160" s="1"/>
      <c r="S160" s="1"/>
      <c r="T160" s="1"/>
      <c r="U160" s="1"/>
      <c r="V160" s="1"/>
      <c r="W160" s="1"/>
      <c r="X160" s="1"/>
      <c r="Y160" s="1"/>
      <c r="Z160" s="1"/>
    </row>
    <row r="161" spans="1:26" ht="15.75" customHeight="1">
      <c r="A161" s="112"/>
      <c r="B161" s="112"/>
      <c r="C161" s="112"/>
      <c r="D161" s="112"/>
      <c r="E161" s="112"/>
      <c r="F161" s="112"/>
      <c r="G161" s="1"/>
      <c r="H161" s="1"/>
      <c r="I161" s="1"/>
      <c r="J161" s="1"/>
      <c r="K161" s="1"/>
      <c r="L161" s="1"/>
      <c r="M161" s="1"/>
      <c r="N161" s="1"/>
      <c r="O161" s="1"/>
      <c r="P161" s="1"/>
      <c r="Q161" s="1"/>
      <c r="R161" s="1"/>
      <c r="S161" s="1"/>
      <c r="T161" s="1"/>
      <c r="U161" s="1"/>
      <c r="V161" s="1"/>
      <c r="W161" s="1"/>
      <c r="X161" s="1"/>
      <c r="Y161" s="1"/>
      <c r="Z161" s="1"/>
    </row>
    <row r="162" spans="1:26" ht="15.75" customHeight="1">
      <c r="A162" s="112"/>
      <c r="B162" s="112"/>
      <c r="C162" s="112"/>
      <c r="D162" s="112"/>
      <c r="E162" s="112"/>
      <c r="F162" s="112"/>
      <c r="G162" s="1"/>
      <c r="H162" s="1"/>
      <c r="I162" s="1"/>
      <c r="J162" s="1"/>
      <c r="K162" s="1"/>
      <c r="L162" s="1"/>
      <c r="M162" s="1"/>
      <c r="N162" s="1"/>
      <c r="O162" s="1"/>
      <c r="P162" s="1"/>
      <c r="Q162" s="1"/>
      <c r="R162" s="1"/>
      <c r="S162" s="1"/>
      <c r="T162" s="1"/>
      <c r="U162" s="1"/>
      <c r="V162" s="1"/>
      <c r="W162" s="1"/>
      <c r="X162" s="1"/>
      <c r="Y162" s="1"/>
      <c r="Z162" s="1"/>
    </row>
    <row r="163" spans="1:26" ht="15.75" customHeight="1">
      <c r="A163" s="112"/>
      <c r="B163" s="112"/>
      <c r="C163" s="112"/>
      <c r="D163" s="112"/>
      <c r="E163" s="112"/>
      <c r="F163" s="112"/>
      <c r="G163" s="1"/>
      <c r="H163" s="1"/>
      <c r="I163" s="1"/>
      <c r="J163" s="1"/>
      <c r="K163" s="1"/>
      <c r="L163" s="1"/>
      <c r="M163" s="1"/>
      <c r="N163" s="1"/>
      <c r="O163" s="1"/>
      <c r="P163" s="1"/>
      <c r="Q163" s="1"/>
      <c r="R163" s="1"/>
      <c r="S163" s="1"/>
      <c r="T163" s="1"/>
      <c r="U163" s="1"/>
      <c r="V163" s="1"/>
      <c r="W163" s="1"/>
      <c r="X163" s="1"/>
      <c r="Y163" s="1"/>
      <c r="Z163" s="1"/>
    </row>
    <row r="164" spans="1:26" ht="15.75" customHeight="1">
      <c r="A164" s="112"/>
      <c r="B164" s="112"/>
      <c r="C164" s="112"/>
      <c r="D164" s="112"/>
      <c r="E164" s="112"/>
      <c r="F164" s="112"/>
      <c r="G164" s="1"/>
      <c r="H164" s="1"/>
      <c r="I164" s="1"/>
      <c r="J164" s="1"/>
      <c r="K164" s="1"/>
      <c r="L164" s="1"/>
      <c r="M164" s="1"/>
      <c r="N164" s="1"/>
      <c r="O164" s="1"/>
      <c r="P164" s="1"/>
      <c r="Q164" s="1"/>
      <c r="R164" s="1"/>
      <c r="S164" s="1"/>
      <c r="T164" s="1"/>
      <c r="U164" s="1"/>
      <c r="V164" s="1"/>
      <c r="W164" s="1"/>
      <c r="X164" s="1"/>
      <c r="Y164" s="1"/>
      <c r="Z164" s="1"/>
    </row>
    <row r="165" spans="1:26" ht="15.75" customHeight="1">
      <c r="A165" s="112"/>
      <c r="B165" s="112"/>
      <c r="C165" s="112"/>
      <c r="D165" s="112"/>
      <c r="E165" s="112"/>
      <c r="F165" s="112"/>
      <c r="G165" s="1"/>
      <c r="H165" s="1"/>
      <c r="I165" s="1"/>
      <c r="J165" s="1"/>
      <c r="K165" s="1"/>
      <c r="L165" s="1"/>
      <c r="M165" s="1"/>
      <c r="N165" s="1"/>
      <c r="O165" s="1"/>
      <c r="P165" s="1"/>
      <c r="Q165" s="1"/>
      <c r="R165" s="1"/>
      <c r="S165" s="1"/>
      <c r="T165" s="1"/>
      <c r="U165" s="1"/>
      <c r="V165" s="1"/>
      <c r="W165" s="1"/>
      <c r="X165" s="1"/>
      <c r="Y165" s="1"/>
      <c r="Z165" s="1"/>
    </row>
    <row r="166" spans="1:26" ht="15.75" customHeight="1">
      <c r="A166" s="112"/>
      <c r="B166" s="112"/>
      <c r="C166" s="112"/>
      <c r="D166" s="112"/>
      <c r="E166" s="112"/>
      <c r="F166" s="112"/>
      <c r="G166" s="1"/>
      <c r="H166" s="1"/>
      <c r="I166" s="1"/>
      <c r="J166" s="1"/>
      <c r="K166" s="1"/>
      <c r="L166" s="1"/>
      <c r="M166" s="1"/>
      <c r="N166" s="1"/>
      <c r="O166" s="1"/>
      <c r="P166" s="1"/>
      <c r="Q166" s="1"/>
      <c r="R166" s="1"/>
      <c r="S166" s="1"/>
      <c r="T166" s="1"/>
      <c r="U166" s="1"/>
      <c r="V166" s="1"/>
      <c r="W166" s="1"/>
      <c r="X166" s="1"/>
      <c r="Y166" s="1"/>
      <c r="Z166" s="1"/>
    </row>
    <row r="167" spans="1:26" ht="15.75" customHeight="1">
      <c r="A167" s="112"/>
      <c r="B167" s="112"/>
      <c r="C167" s="112"/>
      <c r="D167" s="112"/>
      <c r="E167" s="112"/>
      <c r="F167" s="112"/>
      <c r="G167" s="1"/>
      <c r="H167" s="1"/>
      <c r="I167" s="1"/>
      <c r="J167" s="1"/>
      <c r="K167" s="1"/>
      <c r="L167" s="1"/>
      <c r="M167" s="1"/>
      <c r="N167" s="1"/>
      <c r="O167" s="1"/>
      <c r="P167" s="1"/>
      <c r="Q167" s="1"/>
      <c r="R167" s="1"/>
      <c r="S167" s="1"/>
      <c r="T167" s="1"/>
      <c r="U167" s="1"/>
      <c r="V167" s="1"/>
      <c r="W167" s="1"/>
      <c r="X167" s="1"/>
      <c r="Y167" s="1"/>
      <c r="Z167" s="1"/>
    </row>
    <row r="168" spans="1:26" ht="15.75" customHeight="1">
      <c r="A168" s="112"/>
      <c r="B168" s="112"/>
      <c r="C168" s="112"/>
      <c r="D168" s="112"/>
      <c r="E168" s="112"/>
      <c r="F168" s="112"/>
      <c r="G168" s="1"/>
      <c r="H168" s="1"/>
      <c r="I168" s="1"/>
      <c r="J168" s="1"/>
      <c r="K168" s="1"/>
      <c r="L168" s="1"/>
      <c r="M168" s="1"/>
      <c r="N168" s="1"/>
      <c r="O168" s="1"/>
      <c r="P168" s="1"/>
      <c r="Q168" s="1"/>
      <c r="R168" s="1"/>
      <c r="S168" s="1"/>
      <c r="T168" s="1"/>
      <c r="U168" s="1"/>
      <c r="V168" s="1"/>
      <c r="W168" s="1"/>
      <c r="X168" s="1"/>
      <c r="Y168" s="1"/>
      <c r="Z168" s="1"/>
    </row>
    <row r="169" spans="1:26" ht="15.75" customHeight="1">
      <c r="A169" s="112"/>
      <c r="B169" s="112"/>
      <c r="C169" s="112"/>
      <c r="D169" s="112"/>
      <c r="E169" s="112"/>
      <c r="F169" s="112"/>
      <c r="G169" s="1"/>
      <c r="H169" s="1"/>
      <c r="I169" s="1"/>
      <c r="J169" s="1"/>
      <c r="K169" s="1"/>
      <c r="L169" s="1"/>
      <c r="M169" s="1"/>
      <c r="N169" s="1"/>
      <c r="O169" s="1"/>
      <c r="P169" s="1"/>
      <c r="Q169" s="1"/>
      <c r="R169" s="1"/>
      <c r="S169" s="1"/>
      <c r="T169" s="1"/>
      <c r="U169" s="1"/>
      <c r="V169" s="1"/>
      <c r="W169" s="1"/>
      <c r="X169" s="1"/>
      <c r="Y169" s="1"/>
      <c r="Z169" s="1"/>
    </row>
    <row r="170" spans="1:26" ht="15.75" customHeight="1">
      <c r="A170" s="112"/>
      <c r="B170" s="112"/>
      <c r="C170" s="112"/>
      <c r="D170" s="112"/>
      <c r="E170" s="112"/>
      <c r="F170" s="112"/>
      <c r="G170" s="1"/>
      <c r="H170" s="1"/>
      <c r="I170" s="1"/>
      <c r="J170" s="1"/>
      <c r="K170" s="1"/>
      <c r="L170" s="1"/>
      <c r="M170" s="1"/>
      <c r="N170" s="1"/>
      <c r="O170" s="1"/>
      <c r="P170" s="1"/>
      <c r="Q170" s="1"/>
      <c r="R170" s="1"/>
      <c r="S170" s="1"/>
      <c r="T170" s="1"/>
      <c r="U170" s="1"/>
      <c r="V170" s="1"/>
      <c r="W170" s="1"/>
      <c r="X170" s="1"/>
      <c r="Y170" s="1"/>
      <c r="Z170" s="1"/>
    </row>
    <row r="171" spans="1:26" ht="15.75" customHeight="1">
      <c r="A171" s="112"/>
      <c r="B171" s="112"/>
      <c r="C171" s="112"/>
      <c r="D171" s="112"/>
      <c r="E171" s="112"/>
      <c r="F171" s="112"/>
      <c r="G171" s="1"/>
      <c r="H171" s="1"/>
      <c r="I171" s="1"/>
      <c r="J171" s="1"/>
      <c r="K171" s="1"/>
      <c r="L171" s="1"/>
      <c r="M171" s="1"/>
      <c r="N171" s="1"/>
      <c r="O171" s="1"/>
      <c r="P171" s="1"/>
      <c r="Q171" s="1"/>
      <c r="R171" s="1"/>
      <c r="S171" s="1"/>
      <c r="T171" s="1"/>
      <c r="U171" s="1"/>
      <c r="V171" s="1"/>
      <c r="W171" s="1"/>
      <c r="X171" s="1"/>
      <c r="Y171" s="1"/>
      <c r="Z171" s="1"/>
    </row>
    <row r="172" spans="1:26" ht="15.75" customHeight="1">
      <c r="A172" s="112"/>
      <c r="B172" s="112"/>
      <c r="C172" s="112"/>
      <c r="D172" s="112"/>
      <c r="E172" s="112"/>
      <c r="F172" s="112"/>
      <c r="G172" s="1"/>
      <c r="H172" s="1"/>
      <c r="I172" s="1"/>
      <c r="J172" s="1"/>
      <c r="K172" s="1"/>
      <c r="L172" s="1"/>
      <c r="M172" s="1"/>
      <c r="N172" s="1"/>
      <c r="O172" s="1"/>
      <c r="P172" s="1"/>
      <c r="Q172" s="1"/>
      <c r="R172" s="1"/>
      <c r="S172" s="1"/>
      <c r="T172" s="1"/>
      <c r="U172" s="1"/>
      <c r="V172" s="1"/>
      <c r="W172" s="1"/>
      <c r="X172" s="1"/>
      <c r="Y172" s="1"/>
      <c r="Z172" s="1"/>
    </row>
    <row r="173" spans="1:26" ht="15.75" customHeight="1">
      <c r="A173" s="112"/>
      <c r="B173" s="112"/>
      <c r="C173" s="112"/>
      <c r="D173" s="112"/>
      <c r="E173" s="112"/>
      <c r="F173" s="112"/>
      <c r="G173" s="1"/>
      <c r="H173" s="1"/>
      <c r="I173" s="1"/>
      <c r="J173" s="1"/>
      <c r="K173" s="1"/>
      <c r="L173" s="1"/>
      <c r="M173" s="1"/>
      <c r="N173" s="1"/>
      <c r="O173" s="1"/>
      <c r="P173" s="1"/>
      <c r="Q173" s="1"/>
      <c r="R173" s="1"/>
      <c r="S173" s="1"/>
      <c r="T173" s="1"/>
      <c r="U173" s="1"/>
      <c r="V173" s="1"/>
      <c r="W173" s="1"/>
      <c r="X173" s="1"/>
      <c r="Y173" s="1"/>
      <c r="Z173" s="1"/>
    </row>
    <row r="174" spans="1:26" ht="15.75" customHeight="1">
      <c r="A174" s="112"/>
      <c r="B174" s="112"/>
      <c r="C174" s="112"/>
      <c r="D174" s="112"/>
      <c r="E174" s="112"/>
      <c r="F174" s="112"/>
      <c r="G174" s="1"/>
      <c r="H174" s="1"/>
      <c r="I174" s="1"/>
      <c r="J174" s="1"/>
      <c r="K174" s="1"/>
      <c r="L174" s="1"/>
      <c r="M174" s="1"/>
      <c r="N174" s="1"/>
      <c r="O174" s="1"/>
      <c r="P174" s="1"/>
      <c r="Q174" s="1"/>
      <c r="R174" s="1"/>
      <c r="S174" s="1"/>
      <c r="T174" s="1"/>
      <c r="U174" s="1"/>
      <c r="V174" s="1"/>
      <c r="W174" s="1"/>
      <c r="X174" s="1"/>
      <c r="Y174" s="1"/>
      <c r="Z174" s="1"/>
    </row>
    <row r="175" spans="1:26" ht="15.75" customHeight="1">
      <c r="A175" s="112"/>
      <c r="B175" s="112"/>
      <c r="C175" s="112"/>
      <c r="D175" s="112"/>
      <c r="E175" s="112"/>
      <c r="F175" s="112"/>
      <c r="G175" s="1"/>
      <c r="H175" s="1"/>
      <c r="I175" s="1"/>
      <c r="J175" s="1"/>
      <c r="K175" s="1"/>
      <c r="L175" s="1"/>
      <c r="M175" s="1"/>
      <c r="N175" s="1"/>
      <c r="O175" s="1"/>
      <c r="P175" s="1"/>
      <c r="Q175" s="1"/>
      <c r="R175" s="1"/>
      <c r="S175" s="1"/>
      <c r="T175" s="1"/>
      <c r="U175" s="1"/>
      <c r="V175" s="1"/>
      <c r="W175" s="1"/>
      <c r="X175" s="1"/>
      <c r="Y175" s="1"/>
      <c r="Z175" s="1"/>
    </row>
    <row r="176" spans="1:26" ht="15.75" customHeight="1">
      <c r="A176" s="112"/>
      <c r="B176" s="112"/>
      <c r="C176" s="112"/>
      <c r="D176" s="112"/>
      <c r="E176" s="112"/>
      <c r="F176" s="112"/>
      <c r="G176" s="1"/>
      <c r="H176" s="1"/>
      <c r="I176" s="1"/>
      <c r="J176" s="1"/>
      <c r="K176" s="1"/>
      <c r="L176" s="1"/>
      <c r="M176" s="1"/>
      <c r="N176" s="1"/>
      <c r="O176" s="1"/>
      <c r="P176" s="1"/>
      <c r="Q176" s="1"/>
      <c r="R176" s="1"/>
      <c r="S176" s="1"/>
      <c r="T176" s="1"/>
      <c r="U176" s="1"/>
      <c r="V176" s="1"/>
      <c r="W176" s="1"/>
      <c r="X176" s="1"/>
      <c r="Y176" s="1"/>
      <c r="Z176" s="1"/>
    </row>
    <row r="177" spans="1:26" ht="15.75" customHeight="1">
      <c r="A177" s="112"/>
      <c r="B177" s="112"/>
      <c r="C177" s="112"/>
      <c r="D177" s="112"/>
      <c r="E177" s="112"/>
      <c r="F177" s="112"/>
      <c r="G177" s="1"/>
      <c r="H177" s="1"/>
      <c r="I177" s="1"/>
      <c r="J177" s="1"/>
      <c r="K177" s="1"/>
      <c r="L177" s="1"/>
      <c r="M177" s="1"/>
      <c r="N177" s="1"/>
      <c r="O177" s="1"/>
      <c r="P177" s="1"/>
      <c r="Q177" s="1"/>
      <c r="R177" s="1"/>
      <c r="S177" s="1"/>
      <c r="T177" s="1"/>
      <c r="U177" s="1"/>
      <c r="V177" s="1"/>
      <c r="W177" s="1"/>
      <c r="X177" s="1"/>
      <c r="Y177" s="1"/>
      <c r="Z177" s="1"/>
    </row>
    <row r="178" spans="1:26" ht="15.75" customHeight="1">
      <c r="A178" s="112"/>
      <c r="B178" s="112"/>
      <c r="C178" s="112"/>
      <c r="D178" s="112"/>
      <c r="E178" s="112"/>
      <c r="F178" s="112"/>
      <c r="G178" s="1"/>
      <c r="H178" s="1"/>
      <c r="I178" s="1"/>
      <c r="J178" s="1"/>
      <c r="K178" s="1"/>
      <c r="L178" s="1"/>
      <c r="M178" s="1"/>
      <c r="N178" s="1"/>
      <c r="O178" s="1"/>
      <c r="P178" s="1"/>
      <c r="Q178" s="1"/>
      <c r="R178" s="1"/>
      <c r="S178" s="1"/>
      <c r="T178" s="1"/>
      <c r="U178" s="1"/>
      <c r="V178" s="1"/>
      <c r="W178" s="1"/>
      <c r="X178" s="1"/>
      <c r="Y178" s="1"/>
      <c r="Z178" s="1"/>
    </row>
    <row r="179" spans="1:26" ht="15.75" customHeight="1">
      <c r="A179" s="112"/>
      <c r="B179" s="112"/>
      <c r="C179" s="112"/>
      <c r="D179" s="112"/>
      <c r="E179" s="112"/>
      <c r="F179" s="112"/>
      <c r="G179" s="1"/>
      <c r="H179" s="1"/>
      <c r="I179" s="1"/>
      <c r="J179" s="1"/>
      <c r="K179" s="1"/>
      <c r="L179" s="1"/>
      <c r="M179" s="1"/>
      <c r="N179" s="1"/>
      <c r="O179" s="1"/>
      <c r="P179" s="1"/>
      <c r="Q179" s="1"/>
      <c r="R179" s="1"/>
      <c r="S179" s="1"/>
      <c r="T179" s="1"/>
      <c r="U179" s="1"/>
      <c r="V179" s="1"/>
      <c r="W179" s="1"/>
      <c r="X179" s="1"/>
      <c r="Y179" s="1"/>
      <c r="Z179" s="1"/>
    </row>
    <row r="180" spans="1:26" ht="15.75" customHeight="1">
      <c r="A180" s="112"/>
      <c r="B180" s="112"/>
      <c r="C180" s="112"/>
      <c r="D180" s="112"/>
      <c r="E180" s="112"/>
      <c r="F180" s="112"/>
      <c r="G180" s="1"/>
      <c r="H180" s="1"/>
      <c r="I180" s="1"/>
      <c r="J180" s="1"/>
      <c r="K180" s="1"/>
      <c r="L180" s="1"/>
      <c r="M180" s="1"/>
      <c r="N180" s="1"/>
      <c r="O180" s="1"/>
      <c r="P180" s="1"/>
      <c r="Q180" s="1"/>
      <c r="R180" s="1"/>
      <c r="S180" s="1"/>
      <c r="T180" s="1"/>
      <c r="U180" s="1"/>
      <c r="V180" s="1"/>
      <c r="W180" s="1"/>
      <c r="X180" s="1"/>
      <c r="Y180" s="1"/>
      <c r="Z180" s="1"/>
    </row>
    <row r="181" spans="1:26" ht="15.75" customHeight="1">
      <c r="A181" s="112"/>
      <c r="B181" s="112"/>
      <c r="C181" s="112"/>
      <c r="D181" s="112"/>
      <c r="E181" s="112"/>
      <c r="F181" s="112"/>
      <c r="G181" s="1"/>
      <c r="H181" s="1"/>
      <c r="I181" s="1"/>
      <c r="J181" s="1"/>
      <c r="K181" s="1"/>
      <c r="L181" s="1"/>
      <c r="M181" s="1"/>
      <c r="N181" s="1"/>
      <c r="O181" s="1"/>
      <c r="P181" s="1"/>
      <c r="Q181" s="1"/>
      <c r="R181" s="1"/>
      <c r="S181" s="1"/>
      <c r="T181" s="1"/>
      <c r="U181" s="1"/>
      <c r="V181" s="1"/>
      <c r="W181" s="1"/>
      <c r="X181" s="1"/>
      <c r="Y181" s="1"/>
      <c r="Z181" s="1"/>
    </row>
    <row r="182" spans="1:26" ht="15.75" customHeight="1">
      <c r="A182" s="112"/>
      <c r="B182" s="112"/>
      <c r="C182" s="112"/>
      <c r="D182" s="112"/>
      <c r="E182" s="112"/>
      <c r="F182" s="112"/>
      <c r="G182" s="1"/>
      <c r="H182" s="1"/>
      <c r="I182" s="1"/>
      <c r="J182" s="1"/>
      <c r="K182" s="1"/>
      <c r="L182" s="1"/>
      <c r="M182" s="1"/>
      <c r="N182" s="1"/>
      <c r="O182" s="1"/>
      <c r="P182" s="1"/>
      <c r="Q182" s="1"/>
      <c r="R182" s="1"/>
      <c r="S182" s="1"/>
      <c r="T182" s="1"/>
      <c r="U182" s="1"/>
      <c r="V182" s="1"/>
      <c r="W182" s="1"/>
      <c r="X182" s="1"/>
      <c r="Y182" s="1"/>
      <c r="Z182" s="1"/>
    </row>
    <row r="183" spans="1:26" ht="15.75" customHeight="1">
      <c r="A183" s="112"/>
      <c r="B183" s="112"/>
      <c r="C183" s="112"/>
      <c r="D183" s="112"/>
      <c r="E183" s="112"/>
      <c r="F183" s="112"/>
      <c r="G183" s="1"/>
      <c r="H183" s="1"/>
      <c r="I183" s="1"/>
      <c r="J183" s="1"/>
      <c r="K183" s="1"/>
      <c r="L183" s="1"/>
      <c r="M183" s="1"/>
      <c r="N183" s="1"/>
      <c r="O183" s="1"/>
      <c r="P183" s="1"/>
      <c r="Q183" s="1"/>
      <c r="R183" s="1"/>
      <c r="S183" s="1"/>
      <c r="T183" s="1"/>
      <c r="U183" s="1"/>
      <c r="V183" s="1"/>
      <c r="W183" s="1"/>
      <c r="X183" s="1"/>
      <c r="Y183" s="1"/>
      <c r="Z183" s="1"/>
    </row>
    <row r="184" spans="1:26" ht="15.75" customHeight="1">
      <c r="A184" s="112"/>
      <c r="B184" s="112"/>
      <c r="C184" s="112"/>
      <c r="D184" s="112"/>
      <c r="E184" s="112"/>
      <c r="F184" s="112"/>
      <c r="G184" s="1"/>
      <c r="H184" s="1"/>
      <c r="I184" s="1"/>
      <c r="J184" s="1"/>
      <c r="K184" s="1"/>
      <c r="L184" s="1"/>
      <c r="M184" s="1"/>
      <c r="N184" s="1"/>
      <c r="O184" s="1"/>
      <c r="P184" s="1"/>
      <c r="Q184" s="1"/>
      <c r="R184" s="1"/>
      <c r="S184" s="1"/>
      <c r="T184" s="1"/>
      <c r="U184" s="1"/>
      <c r="V184" s="1"/>
      <c r="W184" s="1"/>
      <c r="X184" s="1"/>
      <c r="Y184" s="1"/>
      <c r="Z184" s="1"/>
    </row>
    <row r="185" spans="1:26" ht="15.75" customHeight="1">
      <c r="A185" s="112"/>
      <c r="B185" s="112"/>
      <c r="C185" s="112"/>
      <c r="D185" s="112"/>
      <c r="E185" s="112"/>
      <c r="F185" s="112"/>
      <c r="G185" s="1"/>
      <c r="H185" s="1"/>
      <c r="I185" s="1"/>
      <c r="J185" s="1"/>
      <c r="K185" s="1"/>
      <c r="L185" s="1"/>
      <c r="M185" s="1"/>
      <c r="N185" s="1"/>
      <c r="O185" s="1"/>
      <c r="P185" s="1"/>
      <c r="Q185" s="1"/>
      <c r="R185" s="1"/>
      <c r="S185" s="1"/>
      <c r="T185" s="1"/>
      <c r="U185" s="1"/>
      <c r="V185" s="1"/>
      <c r="W185" s="1"/>
      <c r="X185" s="1"/>
      <c r="Y185" s="1"/>
      <c r="Z185" s="1"/>
    </row>
    <row r="186" spans="1:26" ht="15.75" customHeight="1">
      <c r="A186" s="112"/>
      <c r="B186" s="112"/>
      <c r="C186" s="112"/>
      <c r="D186" s="112"/>
      <c r="E186" s="112"/>
      <c r="F186" s="112"/>
      <c r="G186" s="1"/>
      <c r="H186" s="1"/>
      <c r="I186" s="1"/>
      <c r="J186" s="1"/>
      <c r="K186" s="1"/>
      <c r="L186" s="1"/>
      <c r="M186" s="1"/>
      <c r="N186" s="1"/>
      <c r="O186" s="1"/>
      <c r="P186" s="1"/>
      <c r="Q186" s="1"/>
      <c r="R186" s="1"/>
      <c r="S186" s="1"/>
      <c r="T186" s="1"/>
      <c r="U186" s="1"/>
      <c r="V186" s="1"/>
      <c r="W186" s="1"/>
      <c r="X186" s="1"/>
      <c r="Y186" s="1"/>
      <c r="Z186" s="1"/>
    </row>
    <row r="187" spans="1:26" ht="15.75" customHeight="1">
      <c r="A187" s="112"/>
      <c r="B187" s="112"/>
      <c r="C187" s="112"/>
      <c r="D187" s="112"/>
      <c r="E187" s="112"/>
      <c r="F187" s="112"/>
      <c r="G187" s="1"/>
      <c r="H187" s="1"/>
      <c r="I187" s="1"/>
      <c r="J187" s="1"/>
      <c r="K187" s="1"/>
      <c r="L187" s="1"/>
      <c r="M187" s="1"/>
      <c r="N187" s="1"/>
      <c r="O187" s="1"/>
      <c r="P187" s="1"/>
      <c r="Q187" s="1"/>
      <c r="R187" s="1"/>
      <c r="S187" s="1"/>
      <c r="T187" s="1"/>
      <c r="U187" s="1"/>
      <c r="V187" s="1"/>
      <c r="W187" s="1"/>
      <c r="X187" s="1"/>
      <c r="Y187" s="1"/>
      <c r="Z187" s="1"/>
    </row>
    <row r="188" spans="1:26" ht="15.75" customHeight="1">
      <c r="A188" s="112"/>
      <c r="B188" s="112"/>
      <c r="C188" s="112"/>
      <c r="D188" s="112"/>
      <c r="E188" s="112"/>
      <c r="F188" s="112"/>
      <c r="G188" s="1"/>
      <c r="H188" s="1"/>
      <c r="I188" s="1"/>
      <c r="J188" s="1"/>
      <c r="K188" s="1"/>
      <c r="L188" s="1"/>
      <c r="M188" s="1"/>
      <c r="N188" s="1"/>
      <c r="O188" s="1"/>
      <c r="P188" s="1"/>
      <c r="Q188" s="1"/>
      <c r="R188" s="1"/>
      <c r="S188" s="1"/>
      <c r="T188" s="1"/>
      <c r="U188" s="1"/>
      <c r="V188" s="1"/>
      <c r="W188" s="1"/>
      <c r="X188" s="1"/>
      <c r="Y188" s="1"/>
      <c r="Z188" s="1"/>
    </row>
    <row r="189" spans="1:26" ht="15.75" customHeight="1">
      <c r="A189" s="112"/>
      <c r="B189" s="112"/>
      <c r="C189" s="112"/>
      <c r="D189" s="112"/>
      <c r="E189" s="112"/>
      <c r="F189" s="112"/>
      <c r="G189" s="1"/>
      <c r="H189" s="1"/>
      <c r="I189" s="1"/>
      <c r="J189" s="1"/>
      <c r="K189" s="1"/>
      <c r="L189" s="1"/>
      <c r="M189" s="1"/>
      <c r="N189" s="1"/>
      <c r="O189" s="1"/>
      <c r="P189" s="1"/>
      <c r="Q189" s="1"/>
      <c r="R189" s="1"/>
      <c r="S189" s="1"/>
      <c r="T189" s="1"/>
      <c r="U189" s="1"/>
      <c r="V189" s="1"/>
      <c r="W189" s="1"/>
      <c r="X189" s="1"/>
      <c r="Y189" s="1"/>
      <c r="Z189" s="1"/>
    </row>
    <row r="190" spans="1:26" ht="15.75" customHeight="1">
      <c r="A190" s="112"/>
      <c r="B190" s="112"/>
      <c r="C190" s="112"/>
      <c r="D190" s="112"/>
      <c r="E190" s="112"/>
      <c r="F190" s="112"/>
      <c r="G190" s="1"/>
      <c r="H190" s="1"/>
      <c r="I190" s="1"/>
      <c r="J190" s="1"/>
      <c r="K190" s="1"/>
      <c r="L190" s="1"/>
      <c r="M190" s="1"/>
      <c r="N190" s="1"/>
      <c r="O190" s="1"/>
      <c r="P190" s="1"/>
      <c r="Q190" s="1"/>
      <c r="R190" s="1"/>
      <c r="S190" s="1"/>
      <c r="T190" s="1"/>
      <c r="U190" s="1"/>
      <c r="V190" s="1"/>
      <c r="W190" s="1"/>
      <c r="X190" s="1"/>
      <c r="Y190" s="1"/>
      <c r="Z190" s="1"/>
    </row>
    <row r="191" spans="1:26" ht="15.75" customHeight="1">
      <c r="A191" s="112"/>
      <c r="B191" s="112"/>
      <c r="C191" s="112"/>
      <c r="D191" s="112"/>
      <c r="E191" s="112"/>
      <c r="F191" s="112"/>
      <c r="G191" s="1"/>
      <c r="H191" s="1"/>
      <c r="I191" s="1"/>
      <c r="J191" s="1"/>
      <c r="K191" s="1"/>
      <c r="L191" s="1"/>
      <c r="M191" s="1"/>
      <c r="N191" s="1"/>
      <c r="O191" s="1"/>
      <c r="P191" s="1"/>
      <c r="Q191" s="1"/>
      <c r="R191" s="1"/>
      <c r="S191" s="1"/>
      <c r="T191" s="1"/>
      <c r="U191" s="1"/>
      <c r="V191" s="1"/>
      <c r="W191" s="1"/>
      <c r="X191" s="1"/>
      <c r="Y191" s="1"/>
      <c r="Z191" s="1"/>
    </row>
    <row r="192" spans="1:26" ht="15.75" customHeight="1">
      <c r="A192" s="112"/>
      <c r="B192" s="112"/>
      <c r="C192" s="112"/>
      <c r="D192" s="112"/>
      <c r="E192" s="112"/>
      <c r="F192" s="112"/>
      <c r="G192" s="1"/>
      <c r="H192" s="1"/>
      <c r="I192" s="1"/>
      <c r="J192" s="1"/>
      <c r="K192" s="1"/>
      <c r="L192" s="1"/>
      <c r="M192" s="1"/>
      <c r="N192" s="1"/>
      <c r="O192" s="1"/>
      <c r="P192" s="1"/>
      <c r="Q192" s="1"/>
      <c r="R192" s="1"/>
      <c r="S192" s="1"/>
      <c r="T192" s="1"/>
      <c r="U192" s="1"/>
      <c r="V192" s="1"/>
      <c r="W192" s="1"/>
      <c r="X192" s="1"/>
      <c r="Y192" s="1"/>
      <c r="Z192" s="1"/>
    </row>
    <row r="193" spans="1:26" ht="15.75" customHeight="1">
      <c r="A193" s="112"/>
      <c r="B193" s="112"/>
      <c r="C193" s="112"/>
      <c r="D193" s="112"/>
      <c r="E193" s="112"/>
      <c r="F193" s="112"/>
      <c r="G193" s="1"/>
      <c r="H193" s="1"/>
      <c r="I193" s="1"/>
      <c r="J193" s="1"/>
      <c r="K193" s="1"/>
      <c r="L193" s="1"/>
      <c r="M193" s="1"/>
      <c r="N193" s="1"/>
      <c r="O193" s="1"/>
      <c r="P193" s="1"/>
      <c r="Q193" s="1"/>
      <c r="R193" s="1"/>
      <c r="S193" s="1"/>
      <c r="T193" s="1"/>
      <c r="U193" s="1"/>
      <c r="V193" s="1"/>
      <c r="W193" s="1"/>
      <c r="X193" s="1"/>
      <c r="Y193" s="1"/>
      <c r="Z193" s="1"/>
    </row>
    <row r="194" spans="1:26" ht="15.75" customHeight="1">
      <c r="A194" s="112"/>
      <c r="B194" s="112"/>
      <c r="C194" s="112"/>
      <c r="D194" s="112"/>
      <c r="E194" s="112"/>
      <c r="F194" s="112"/>
      <c r="G194" s="1"/>
      <c r="H194" s="1"/>
      <c r="I194" s="1"/>
      <c r="J194" s="1"/>
      <c r="K194" s="1"/>
      <c r="L194" s="1"/>
      <c r="M194" s="1"/>
      <c r="N194" s="1"/>
      <c r="O194" s="1"/>
      <c r="P194" s="1"/>
      <c r="Q194" s="1"/>
      <c r="R194" s="1"/>
      <c r="S194" s="1"/>
      <c r="T194" s="1"/>
      <c r="U194" s="1"/>
      <c r="V194" s="1"/>
      <c r="W194" s="1"/>
      <c r="X194" s="1"/>
      <c r="Y194" s="1"/>
      <c r="Z194" s="1"/>
    </row>
    <row r="195" spans="1:26" ht="15.75" customHeight="1">
      <c r="A195" s="112"/>
      <c r="B195" s="112"/>
      <c r="C195" s="112"/>
      <c r="D195" s="112"/>
      <c r="E195" s="112"/>
      <c r="F195" s="112"/>
      <c r="G195" s="1"/>
      <c r="H195" s="1"/>
      <c r="I195" s="1"/>
      <c r="J195" s="1"/>
      <c r="K195" s="1"/>
      <c r="L195" s="1"/>
      <c r="M195" s="1"/>
      <c r="N195" s="1"/>
      <c r="O195" s="1"/>
      <c r="P195" s="1"/>
      <c r="Q195" s="1"/>
      <c r="R195" s="1"/>
      <c r="S195" s="1"/>
      <c r="T195" s="1"/>
      <c r="U195" s="1"/>
      <c r="V195" s="1"/>
      <c r="W195" s="1"/>
      <c r="X195" s="1"/>
      <c r="Y195" s="1"/>
      <c r="Z195" s="1"/>
    </row>
    <row r="196" spans="1:26" ht="15.75" customHeight="1">
      <c r="A196" s="112"/>
      <c r="B196" s="112"/>
      <c r="C196" s="112"/>
      <c r="D196" s="112"/>
      <c r="E196" s="112"/>
      <c r="F196" s="112"/>
      <c r="G196" s="1"/>
      <c r="H196" s="1"/>
      <c r="I196" s="1"/>
      <c r="J196" s="1"/>
      <c r="K196" s="1"/>
      <c r="L196" s="1"/>
      <c r="M196" s="1"/>
      <c r="N196" s="1"/>
      <c r="O196" s="1"/>
      <c r="P196" s="1"/>
      <c r="Q196" s="1"/>
      <c r="R196" s="1"/>
      <c r="S196" s="1"/>
      <c r="T196" s="1"/>
      <c r="U196" s="1"/>
      <c r="V196" s="1"/>
      <c r="W196" s="1"/>
      <c r="X196" s="1"/>
      <c r="Y196" s="1"/>
      <c r="Z196" s="1"/>
    </row>
    <row r="197" spans="1:26" ht="15.75" customHeight="1">
      <c r="A197" s="112"/>
      <c r="B197" s="112"/>
      <c r="C197" s="112"/>
      <c r="D197" s="112"/>
      <c r="E197" s="112"/>
      <c r="F197" s="112"/>
      <c r="G197" s="1"/>
      <c r="H197" s="1"/>
      <c r="I197" s="1"/>
      <c r="J197" s="1"/>
      <c r="K197" s="1"/>
      <c r="L197" s="1"/>
      <c r="M197" s="1"/>
      <c r="N197" s="1"/>
      <c r="O197" s="1"/>
      <c r="P197" s="1"/>
      <c r="Q197" s="1"/>
      <c r="R197" s="1"/>
      <c r="S197" s="1"/>
      <c r="T197" s="1"/>
      <c r="U197" s="1"/>
      <c r="V197" s="1"/>
      <c r="W197" s="1"/>
      <c r="X197" s="1"/>
      <c r="Y197" s="1"/>
      <c r="Z197" s="1"/>
    </row>
    <row r="198" spans="1:26" ht="15.75" customHeight="1">
      <c r="A198" s="112"/>
      <c r="B198" s="112"/>
      <c r="C198" s="112"/>
      <c r="D198" s="112"/>
      <c r="E198" s="112"/>
      <c r="F198" s="112"/>
      <c r="G198" s="1"/>
      <c r="H198" s="1"/>
      <c r="I198" s="1"/>
      <c r="J198" s="1"/>
      <c r="K198" s="1"/>
      <c r="L198" s="1"/>
      <c r="M198" s="1"/>
      <c r="N198" s="1"/>
      <c r="O198" s="1"/>
      <c r="P198" s="1"/>
      <c r="Q198" s="1"/>
      <c r="R198" s="1"/>
      <c r="S198" s="1"/>
      <c r="T198" s="1"/>
      <c r="U198" s="1"/>
      <c r="V198" s="1"/>
      <c r="W198" s="1"/>
      <c r="X198" s="1"/>
      <c r="Y198" s="1"/>
      <c r="Z198" s="1"/>
    </row>
    <row r="199" spans="1:26" ht="15.75" customHeight="1">
      <c r="A199" s="112"/>
      <c r="B199" s="112"/>
      <c r="C199" s="112"/>
      <c r="D199" s="112"/>
      <c r="E199" s="112"/>
      <c r="F199" s="112"/>
      <c r="G199" s="1"/>
      <c r="H199" s="1"/>
      <c r="I199" s="1"/>
      <c r="J199" s="1"/>
      <c r="K199" s="1"/>
      <c r="L199" s="1"/>
      <c r="M199" s="1"/>
      <c r="N199" s="1"/>
      <c r="O199" s="1"/>
      <c r="P199" s="1"/>
      <c r="Q199" s="1"/>
      <c r="R199" s="1"/>
      <c r="S199" s="1"/>
      <c r="T199" s="1"/>
      <c r="U199" s="1"/>
      <c r="V199" s="1"/>
      <c r="W199" s="1"/>
      <c r="X199" s="1"/>
      <c r="Y199" s="1"/>
      <c r="Z199" s="1"/>
    </row>
    <row r="200" spans="1:26" ht="15.75" customHeight="1">
      <c r="A200" s="112"/>
      <c r="B200" s="112"/>
      <c r="C200" s="112"/>
      <c r="D200" s="112"/>
      <c r="E200" s="112"/>
      <c r="F200" s="112"/>
      <c r="G200" s="1"/>
      <c r="H200" s="1"/>
      <c r="I200" s="1"/>
      <c r="J200" s="1"/>
      <c r="K200" s="1"/>
      <c r="L200" s="1"/>
      <c r="M200" s="1"/>
      <c r="N200" s="1"/>
      <c r="O200" s="1"/>
      <c r="P200" s="1"/>
      <c r="Q200" s="1"/>
      <c r="R200" s="1"/>
      <c r="S200" s="1"/>
      <c r="T200" s="1"/>
      <c r="U200" s="1"/>
      <c r="V200" s="1"/>
      <c r="W200" s="1"/>
      <c r="X200" s="1"/>
      <c r="Y200" s="1"/>
      <c r="Z200" s="1"/>
    </row>
    <row r="201" spans="1:26" ht="15.75" customHeight="1">
      <c r="A201" s="112"/>
      <c r="B201" s="112"/>
      <c r="C201" s="112"/>
      <c r="D201" s="112"/>
      <c r="E201" s="112"/>
      <c r="F201" s="112"/>
      <c r="G201" s="1"/>
      <c r="H201" s="1"/>
      <c r="I201" s="1"/>
      <c r="J201" s="1"/>
      <c r="K201" s="1"/>
      <c r="L201" s="1"/>
      <c r="M201" s="1"/>
      <c r="N201" s="1"/>
      <c r="O201" s="1"/>
      <c r="P201" s="1"/>
      <c r="Q201" s="1"/>
      <c r="R201" s="1"/>
      <c r="S201" s="1"/>
      <c r="T201" s="1"/>
      <c r="U201" s="1"/>
      <c r="V201" s="1"/>
      <c r="W201" s="1"/>
      <c r="X201" s="1"/>
      <c r="Y201" s="1"/>
      <c r="Z201" s="1"/>
    </row>
    <row r="202" spans="1:26" ht="15.75" customHeight="1">
      <c r="A202" s="112"/>
      <c r="B202" s="112"/>
      <c r="C202" s="112"/>
      <c r="D202" s="112"/>
      <c r="E202" s="112"/>
      <c r="F202" s="112"/>
      <c r="G202" s="1"/>
      <c r="H202" s="1"/>
      <c r="I202" s="1"/>
      <c r="J202" s="1"/>
      <c r="K202" s="1"/>
      <c r="L202" s="1"/>
      <c r="M202" s="1"/>
      <c r="N202" s="1"/>
      <c r="O202" s="1"/>
      <c r="P202" s="1"/>
      <c r="Q202" s="1"/>
      <c r="R202" s="1"/>
      <c r="S202" s="1"/>
      <c r="T202" s="1"/>
      <c r="U202" s="1"/>
      <c r="V202" s="1"/>
      <c r="W202" s="1"/>
      <c r="X202" s="1"/>
      <c r="Y202" s="1"/>
      <c r="Z202" s="1"/>
    </row>
    <row r="203" spans="1:26" ht="15.75" customHeight="1">
      <c r="A203" s="112"/>
      <c r="B203" s="112"/>
      <c r="C203" s="112"/>
      <c r="D203" s="112"/>
      <c r="E203" s="112"/>
      <c r="F203" s="112"/>
      <c r="G203" s="1"/>
      <c r="H203" s="1"/>
      <c r="I203" s="1"/>
      <c r="J203" s="1"/>
      <c r="K203" s="1"/>
      <c r="L203" s="1"/>
      <c r="M203" s="1"/>
      <c r="N203" s="1"/>
      <c r="O203" s="1"/>
      <c r="P203" s="1"/>
      <c r="Q203" s="1"/>
      <c r="R203" s="1"/>
      <c r="S203" s="1"/>
      <c r="T203" s="1"/>
      <c r="U203" s="1"/>
      <c r="V203" s="1"/>
      <c r="W203" s="1"/>
      <c r="X203" s="1"/>
      <c r="Y203" s="1"/>
      <c r="Z203" s="1"/>
    </row>
    <row r="204" spans="1:26" ht="15.75" customHeight="1">
      <c r="A204" s="112"/>
      <c r="B204" s="112"/>
      <c r="C204" s="112"/>
      <c r="D204" s="112"/>
      <c r="E204" s="112"/>
      <c r="F204" s="112"/>
      <c r="G204" s="1"/>
      <c r="H204" s="1"/>
      <c r="I204" s="1"/>
      <c r="J204" s="1"/>
      <c r="K204" s="1"/>
      <c r="L204" s="1"/>
      <c r="M204" s="1"/>
      <c r="N204" s="1"/>
      <c r="O204" s="1"/>
      <c r="P204" s="1"/>
      <c r="Q204" s="1"/>
      <c r="R204" s="1"/>
      <c r="S204" s="1"/>
      <c r="T204" s="1"/>
      <c r="U204" s="1"/>
      <c r="V204" s="1"/>
      <c r="W204" s="1"/>
      <c r="X204" s="1"/>
      <c r="Y204" s="1"/>
      <c r="Z204" s="1"/>
    </row>
    <row r="205" spans="1:26" ht="15.75" customHeight="1">
      <c r="A205" s="112"/>
      <c r="B205" s="112"/>
      <c r="C205" s="112"/>
      <c r="D205" s="112"/>
      <c r="E205" s="112"/>
      <c r="F205" s="112"/>
      <c r="G205" s="1"/>
      <c r="H205" s="1"/>
      <c r="I205" s="1"/>
      <c r="J205" s="1"/>
      <c r="K205" s="1"/>
      <c r="L205" s="1"/>
      <c r="M205" s="1"/>
      <c r="N205" s="1"/>
      <c r="O205" s="1"/>
      <c r="P205" s="1"/>
      <c r="Q205" s="1"/>
      <c r="R205" s="1"/>
      <c r="S205" s="1"/>
      <c r="T205" s="1"/>
      <c r="U205" s="1"/>
      <c r="V205" s="1"/>
      <c r="W205" s="1"/>
      <c r="X205" s="1"/>
      <c r="Y205" s="1"/>
      <c r="Z205" s="1"/>
    </row>
    <row r="206" spans="1:26" ht="15.75" customHeight="1">
      <c r="A206" s="112"/>
      <c r="B206" s="112"/>
      <c r="C206" s="112"/>
      <c r="D206" s="112"/>
      <c r="E206" s="112"/>
      <c r="F206" s="112"/>
      <c r="G206" s="1"/>
      <c r="H206" s="1"/>
      <c r="I206" s="1"/>
      <c r="J206" s="1"/>
      <c r="K206" s="1"/>
      <c r="L206" s="1"/>
      <c r="M206" s="1"/>
      <c r="N206" s="1"/>
      <c r="O206" s="1"/>
      <c r="P206" s="1"/>
      <c r="Q206" s="1"/>
      <c r="R206" s="1"/>
      <c r="S206" s="1"/>
      <c r="T206" s="1"/>
      <c r="U206" s="1"/>
      <c r="V206" s="1"/>
      <c r="W206" s="1"/>
      <c r="X206" s="1"/>
      <c r="Y206" s="1"/>
      <c r="Z206" s="1"/>
    </row>
    <row r="207" spans="1:26" ht="15.75" customHeight="1">
      <c r="A207" s="112"/>
      <c r="B207" s="112"/>
      <c r="C207" s="112"/>
      <c r="D207" s="112"/>
      <c r="E207" s="112"/>
      <c r="F207" s="112"/>
      <c r="G207" s="1"/>
      <c r="H207" s="1"/>
      <c r="I207" s="1"/>
      <c r="J207" s="1"/>
      <c r="K207" s="1"/>
      <c r="L207" s="1"/>
      <c r="M207" s="1"/>
      <c r="N207" s="1"/>
      <c r="O207" s="1"/>
      <c r="P207" s="1"/>
      <c r="Q207" s="1"/>
      <c r="R207" s="1"/>
      <c r="S207" s="1"/>
      <c r="T207" s="1"/>
      <c r="U207" s="1"/>
      <c r="V207" s="1"/>
      <c r="W207" s="1"/>
      <c r="X207" s="1"/>
      <c r="Y207" s="1"/>
      <c r="Z207" s="1"/>
    </row>
    <row r="208" spans="1:26" ht="15.75" customHeight="1">
      <c r="A208" s="112"/>
      <c r="B208" s="112"/>
      <c r="C208" s="112"/>
      <c r="D208" s="112"/>
      <c r="E208" s="112"/>
      <c r="F208" s="112"/>
      <c r="G208" s="1"/>
      <c r="H208" s="1"/>
      <c r="I208" s="1"/>
      <c r="J208" s="1"/>
      <c r="K208" s="1"/>
      <c r="L208" s="1"/>
      <c r="M208" s="1"/>
      <c r="N208" s="1"/>
      <c r="O208" s="1"/>
      <c r="P208" s="1"/>
      <c r="Q208" s="1"/>
      <c r="R208" s="1"/>
      <c r="S208" s="1"/>
      <c r="T208" s="1"/>
      <c r="U208" s="1"/>
      <c r="V208" s="1"/>
      <c r="W208" s="1"/>
      <c r="X208" s="1"/>
      <c r="Y208" s="1"/>
      <c r="Z208" s="1"/>
    </row>
    <row r="209" spans="1:26" ht="15.75" customHeight="1">
      <c r="A209" s="112"/>
      <c r="B209" s="112"/>
      <c r="C209" s="112"/>
      <c r="D209" s="112"/>
      <c r="E209" s="112"/>
      <c r="F209" s="112"/>
      <c r="G209" s="1"/>
      <c r="H209" s="1"/>
      <c r="I209" s="1"/>
      <c r="J209" s="1"/>
      <c r="K209" s="1"/>
      <c r="L209" s="1"/>
      <c r="M209" s="1"/>
      <c r="N209" s="1"/>
      <c r="O209" s="1"/>
      <c r="P209" s="1"/>
      <c r="Q209" s="1"/>
      <c r="R209" s="1"/>
      <c r="S209" s="1"/>
      <c r="T209" s="1"/>
      <c r="U209" s="1"/>
      <c r="V209" s="1"/>
      <c r="W209" s="1"/>
      <c r="X209" s="1"/>
      <c r="Y209" s="1"/>
      <c r="Z209" s="1"/>
    </row>
    <row r="210" spans="1:26" ht="15.75" customHeight="1">
      <c r="A210" s="112"/>
      <c r="B210" s="112"/>
      <c r="C210" s="112"/>
      <c r="D210" s="112"/>
      <c r="E210" s="112"/>
      <c r="F210" s="112"/>
      <c r="G210" s="1"/>
      <c r="H210" s="1"/>
      <c r="I210" s="1"/>
      <c r="J210" s="1"/>
      <c r="K210" s="1"/>
      <c r="L210" s="1"/>
      <c r="M210" s="1"/>
      <c r="N210" s="1"/>
      <c r="O210" s="1"/>
      <c r="P210" s="1"/>
      <c r="Q210" s="1"/>
      <c r="R210" s="1"/>
      <c r="S210" s="1"/>
      <c r="T210" s="1"/>
      <c r="U210" s="1"/>
      <c r="V210" s="1"/>
      <c r="W210" s="1"/>
      <c r="X210" s="1"/>
      <c r="Y210" s="1"/>
      <c r="Z210" s="1"/>
    </row>
    <row r="211" spans="1:26" ht="15.75" customHeight="1">
      <c r="A211" s="112"/>
      <c r="B211" s="112"/>
      <c r="C211" s="112"/>
      <c r="D211" s="112"/>
      <c r="E211" s="112"/>
      <c r="F211" s="112"/>
      <c r="G211" s="1"/>
      <c r="H211" s="1"/>
      <c r="I211" s="1"/>
      <c r="J211" s="1"/>
      <c r="K211" s="1"/>
      <c r="L211" s="1"/>
      <c r="M211" s="1"/>
      <c r="N211" s="1"/>
      <c r="O211" s="1"/>
      <c r="P211" s="1"/>
      <c r="Q211" s="1"/>
      <c r="R211" s="1"/>
      <c r="S211" s="1"/>
      <c r="T211" s="1"/>
      <c r="U211" s="1"/>
      <c r="V211" s="1"/>
      <c r="W211" s="1"/>
      <c r="X211" s="1"/>
      <c r="Y211" s="1"/>
      <c r="Z211" s="1"/>
    </row>
    <row r="212" spans="1:26" ht="15.75" customHeight="1">
      <c r="A212" s="112"/>
      <c r="B212" s="112"/>
      <c r="C212" s="112"/>
      <c r="D212" s="112"/>
      <c r="E212" s="112"/>
      <c r="F212" s="112"/>
      <c r="G212" s="1"/>
      <c r="H212" s="1"/>
      <c r="I212" s="1"/>
      <c r="J212" s="1"/>
      <c r="K212" s="1"/>
      <c r="L212" s="1"/>
      <c r="M212" s="1"/>
      <c r="N212" s="1"/>
      <c r="O212" s="1"/>
      <c r="P212" s="1"/>
      <c r="Q212" s="1"/>
      <c r="R212" s="1"/>
      <c r="S212" s="1"/>
      <c r="T212" s="1"/>
      <c r="U212" s="1"/>
      <c r="V212" s="1"/>
      <c r="W212" s="1"/>
      <c r="X212" s="1"/>
      <c r="Y212" s="1"/>
      <c r="Z212" s="1"/>
    </row>
    <row r="213" spans="1:26" ht="15.75" customHeight="1">
      <c r="A213" s="112"/>
      <c r="B213" s="112"/>
      <c r="C213" s="112"/>
      <c r="D213" s="112"/>
      <c r="E213" s="112"/>
      <c r="F213" s="112"/>
      <c r="G213" s="1"/>
      <c r="H213" s="1"/>
      <c r="I213" s="1"/>
      <c r="J213" s="1"/>
      <c r="K213" s="1"/>
      <c r="L213" s="1"/>
      <c r="M213" s="1"/>
      <c r="N213" s="1"/>
      <c r="O213" s="1"/>
      <c r="P213" s="1"/>
      <c r="Q213" s="1"/>
      <c r="R213" s="1"/>
      <c r="S213" s="1"/>
      <c r="T213" s="1"/>
      <c r="U213" s="1"/>
      <c r="V213" s="1"/>
      <c r="W213" s="1"/>
      <c r="X213" s="1"/>
      <c r="Y213" s="1"/>
      <c r="Z213" s="1"/>
    </row>
    <row r="214" spans="1:26" ht="15.75" customHeight="1">
      <c r="A214" s="112"/>
      <c r="B214" s="112"/>
      <c r="C214" s="112"/>
      <c r="D214" s="112"/>
      <c r="E214" s="112"/>
      <c r="F214" s="112"/>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15">
    <mergeCell ref="A14:C14"/>
    <mergeCell ref="D14:E14"/>
    <mergeCell ref="B3:C3"/>
    <mergeCell ref="A11:C11"/>
    <mergeCell ref="D11:E11"/>
    <mergeCell ref="A12:C12"/>
    <mergeCell ref="D12:E12"/>
    <mergeCell ref="A13:C13"/>
    <mergeCell ref="D13:E13"/>
    <mergeCell ref="A1:D1"/>
    <mergeCell ref="A2:D2"/>
    <mergeCell ref="A4:F4"/>
    <mergeCell ref="A9:E9"/>
    <mergeCell ref="A10:C10"/>
    <mergeCell ref="D10:E10"/>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28099-29E9-4219-8F9E-A18B661A910F}">
  <sheetPr>
    <tabColor theme="2" tint="-0.499984740745262"/>
    <pageSetUpPr fitToPage="1"/>
  </sheetPr>
  <dimension ref="A1:K51"/>
  <sheetViews>
    <sheetView zoomScaleNormal="100" workbookViewId="0">
      <selection activeCell="D9" sqref="D9:E9"/>
    </sheetView>
  </sheetViews>
  <sheetFormatPr defaultColWidth="11.125" defaultRowHeight="15" customHeight="1"/>
  <cols>
    <col min="1" max="1" width="45.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38" t="s">
        <v>73</v>
      </c>
      <c r="B1" s="239"/>
      <c r="C1" s="240"/>
      <c r="D1" s="53" t="s">
        <v>74</v>
      </c>
      <c r="E1" s="26"/>
      <c r="F1" s="24"/>
    </row>
    <row r="2" spans="1:8" ht="21" customHeight="1" thickBot="1">
      <c r="A2" s="241" t="s">
        <v>75</v>
      </c>
      <c r="B2" s="242"/>
      <c r="C2" s="243"/>
      <c r="D2" s="27"/>
      <c r="E2" s="45" t="s">
        <v>76</v>
      </c>
      <c r="F2" s="8"/>
    </row>
    <row r="3" spans="1:8" ht="21" customHeight="1" thickBot="1">
      <c r="A3" s="29" t="s">
        <v>184</v>
      </c>
      <c r="B3" s="175" t="s">
        <v>78</v>
      </c>
      <c r="C3" s="176" t="s">
        <v>185</v>
      </c>
      <c r="D3" s="25"/>
      <c r="E3" s="46" t="s">
        <v>80</v>
      </c>
      <c r="F3" s="8"/>
    </row>
    <row r="4" spans="1:8" ht="19.5" thickBot="1">
      <c r="A4" s="54" t="s">
        <v>81</v>
      </c>
      <c r="B4" s="44"/>
      <c r="C4" s="44"/>
      <c r="D4" s="44"/>
      <c r="E4" s="44"/>
      <c r="F4" s="10"/>
      <c r="G4" s="8"/>
      <c r="H4" s="8"/>
    </row>
    <row r="5" spans="1:8" ht="18" customHeight="1" thickBot="1">
      <c r="A5" s="97" t="s">
        <v>82</v>
      </c>
      <c r="B5" s="98"/>
      <c r="C5" s="49"/>
      <c r="D5" s="49" t="s">
        <v>83</v>
      </c>
      <c r="E5" s="50"/>
      <c r="F5" s="8"/>
      <c r="G5" s="8"/>
      <c r="H5" s="8"/>
    </row>
    <row r="6" spans="1:8" ht="30" customHeight="1">
      <c r="A6" s="146"/>
      <c r="B6" s="100"/>
      <c r="C6" s="96" t="s">
        <v>84</v>
      </c>
      <c r="D6" s="249" t="s">
        <v>85</v>
      </c>
      <c r="E6" s="250"/>
      <c r="F6" s="8"/>
      <c r="G6" s="8"/>
      <c r="H6" s="8"/>
    </row>
    <row r="7" spans="1:8" ht="24" customHeight="1">
      <c r="A7" s="38" t="s">
        <v>86</v>
      </c>
      <c r="B7" s="185">
        <v>103496</v>
      </c>
      <c r="C7" s="11" t="s">
        <v>186</v>
      </c>
      <c r="D7" s="251" t="s">
        <v>187</v>
      </c>
      <c r="E7" s="252"/>
      <c r="F7" s="8"/>
      <c r="G7" s="8"/>
      <c r="H7" s="8"/>
    </row>
    <row r="8" spans="1:8" ht="25.5" customHeight="1" thickBot="1">
      <c r="A8" s="186" t="s">
        <v>92</v>
      </c>
      <c r="B8" s="187">
        <f>42119+203.81+43.03</f>
        <v>42365.84</v>
      </c>
      <c r="C8" s="150" t="s">
        <v>89</v>
      </c>
      <c r="D8" s="318" t="s">
        <v>188</v>
      </c>
      <c r="E8" s="319"/>
      <c r="F8" s="8"/>
      <c r="G8" s="8"/>
      <c r="H8" s="8"/>
    </row>
    <row r="9" spans="1:8" ht="15" customHeight="1" thickBot="1">
      <c r="A9" s="14"/>
      <c r="B9" s="15"/>
      <c r="C9" s="16"/>
      <c r="D9" s="17"/>
      <c r="E9" s="8"/>
      <c r="F9" s="8"/>
      <c r="G9" s="8"/>
      <c r="H9" s="8"/>
    </row>
    <row r="10" spans="1:8" ht="18" customHeight="1" thickBot="1">
      <c r="A10" s="48" t="s">
        <v>98</v>
      </c>
      <c r="B10" s="51"/>
      <c r="C10" s="51"/>
      <c r="D10" s="55" t="s">
        <v>83</v>
      </c>
      <c r="E10" s="52"/>
      <c r="F10" s="8"/>
      <c r="G10" s="8"/>
      <c r="H10" s="8"/>
    </row>
    <row r="11" spans="1:8" ht="30" customHeight="1">
      <c r="A11" s="94"/>
      <c r="B11" s="95"/>
      <c r="C11" s="28" t="s">
        <v>84</v>
      </c>
      <c r="D11" s="249" t="s">
        <v>85</v>
      </c>
      <c r="E11" s="250"/>
      <c r="F11" s="8"/>
      <c r="G11" s="8"/>
      <c r="H11" s="8"/>
    </row>
    <row r="12" spans="1:8" ht="18" customHeight="1">
      <c r="A12" s="37" t="s">
        <v>99</v>
      </c>
      <c r="B12" s="184">
        <v>10</v>
      </c>
      <c r="C12" s="11" t="s">
        <v>100</v>
      </c>
      <c r="D12" s="251" t="s">
        <v>189</v>
      </c>
      <c r="E12" s="359"/>
      <c r="F12" s="8"/>
      <c r="G12" s="8"/>
      <c r="H12" s="8"/>
    </row>
    <row r="13" spans="1:8" ht="18" customHeight="1">
      <c r="A13" s="101" t="s">
        <v>190</v>
      </c>
      <c r="B13" s="188">
        <f>46630+5865</f>
        <v>52495</v>
      </c>
      <c r="C13" s="102" t="s">
        <v>191</v>
      </c>
      <c r="D13" s="251" t="s">
        <v>192</v>
      </c>
      <c r="E13" s="252"/>
      <c r="F13" s="8"/>
      <c r="G13" s="8"/>
      <c r="H13" s="183"/>
    </row>
    <row r="14" spans="1:8" ht="18" customHeight="1">
      <c r="A14" s="189" t="s">
        <v>193</v>
      </c>
      <c r="B14" s="190">
        <v>2050</v>
      </c>
      <c r="C14" s="191" t="s">
        <v>89</v>
      </c>
      <c r="D14" s="251" t="s">
        <v>192</v>
      </c>
      <c r="E14" s="252"/>
      <c r="F14" s="8"/>
      <c r="G14" s="8"/>
      <c r="H14" s="183"/>
    </row>
    <row r="15" spans="1:8" ht="18" customHeight="1">
      <c r="A15" s="189" t="s">
        <v>194</v>
      </c>
      <c r="B15" s="190">
        <v>5865</v>
      </c>
      <c r="C15" s="191" t="s">
        <v>89</v>
      </c>
      <c r="D15" s="341" t="s">
        <v>195</v>
      </c>
      <c r="E15" s="342"/>
      <c r="F15" s="8"/>
      <c r="G15" s="8"/>
      <c r="H15" s="183"/>
    </row>
    <row r="16" spans="1:8" ht="18" customHeight="1">
      <c r="A16" s="123" t="s">
        <v>196</v>
      </c>
      <c r="B16" s="124">
        <f>B14+B15</f>
        <v>7915</v>
      </c>
      <c r="C16" s="125" t="s">
        <v>89</v>
      </c>
      <c r="D16" s="343" t="s">
        <v>197</v>
      </c>
      <c r="E16" s="344"/>
      <c r="F16" s="8"/>
      <c r="G16" s="8"/>
      <c r="H16" s="183"/>
    </row>
    <row r="17" spans="1:11" ht="18" customHeight="1" thickBot="1">
      <c r="A17" s="81"/>
      <c r="B17" s="62"/>
      <c r="C17" s="62"/>
      <c r="D17" s="325"/>
      <c r="E17" s="363"/>
      <c r="F17" s="8"/>
      <c r="G17" s="8"/>
      <c r="H17" s="8"/>
      <c r="I17" s="8"/>
      <c r="J17" s="8"/>
      <c r="K17" s="8"/>
    </row>
    <row r="18" spans="1:11" ht="15" customHeight="1" thickBot="1">
      <c r="A18" s="14"/>
      <c r="B18" s="15"/>
      <c r="C18" s="16"/>
      <c r="D18" s="17"/>
      <c r="E18" s="8"/>
      <c r="F18" s="8"/>
      <c r="G18" s="8"/>
      <c r="H18" s="8"/>
      <c r="I18" s="8"/>
      <c r="J18" s="8"/>
      <c r="K18" s="8"/>
    </row>
    <row r="19" spans="1:11" ht="18" customHeight="1" thickBot="1">
      <c r="A19" s="48" t="s">
        <v>106</v>
      </c>
      <c r="B19" s="51"/>
      <c r="C19" s="55" t="s">
        <v>25</v>
      </c>
      <c r="D19" s="51"/>
      <c r="E19" s="52"/>
      <c r="F19" s="8"/>
      <c r="G19" s="8"/>
      <c r="H19" s="8"/>
      <c r="I19" s="8"/>
      <c r="J19" s="8"/>
      <c r="K19" s="8"/>
    </row>
    <row r="20" spans="1:11" ht="25.5">
      <c r="A20" s="22" t="s">
        <v>107</v>
      </c>
      <c r="B20" s="92">
        <f>B8-B16</f>
        <v>34450.839999999997</v>
      </c>
      <c r="C20" s="294" t="s">
        <v>198</v>
      </c>
      <c r="D20" s="295"/>
      <c r="E20" s="296"/>
      <c r="F20" s="8"/>
      <c r="G20" s="18"/>
      <c r="H20" s="8"/>
      <c r="I20" s="8"/>
      <c r="J20" s="8"/>
      <c r="K20" s="8"/>
    </row>
    <row r="21" spans="1:11" ht="25.5" customHeight="1">
      <c r="A21" s="40" t="s">
        <v>108</v>
      </c>
      <c r="B21" s="93">
        <f>B20*B12</f>
        <v>344508.39999999997</v>
      </c>
      <c r="C21" s="273" t="s">
        <v>199</v>
      </c>
      <c r="D21" s="274"/>
      <c r="E21" s="275"/>
      <c r="F21" s="8"/>
      <c r="G21" s="8"/>
      <c r="H21" s="8"/>
      <c r="I21" s="8"/>
      <c r="J21" s="8"/>
      <c r="K21" s="8"/>
    </row>
    <row r="22" spans="1:11" ht="25.5">
      <c r="A22" s="40" t="s">
        <v>109</v>
      </c>
      <c r="B22" s="93">
        <f>PV(3%,B12, -B20)</f>
        <v>293872.6530973101</v>
      </c>
      <c r="C22" s="273" t="s">
        <v>200</v>
      </c>
      <c r="D22" s="274"/>
      <c r="E22" s="275"/>
      <c r="F22" s="8"/>
      <c r="G22" s="8"/>
      <c r="H22" s="8"/>
      <c r="I22" s="8"/>
      <c r="J22" s="8"/>
      <c r="K22" s="8"/>
    </row>
    <row r="23" spans="1:11" ht="30" customHeight="1" thickBot="1">
      <c r="A23" s="41" t="s">
        <v>111</v>
      </c>
      <c r="B23" s="192">
        <v>5865</v>
      </c>
      <c r="C23" s="326" t="s">
        <v>201</v>
      </c>
      <c r="D23" s="327"/>
      <c r="E23" s="328"/>
      <c r="F23" s="8"/>
      <c r="G23" s="8"/>
      <c r="H23" s="8"/>
      <c r="I23" s="8"/>
      <c r="J23" s="8"/>
      <c r="K23" s="8"/>
    </row>
    <row r="24" spans="1:11" ht="15" customHeight="1" thickBot="1">
      <c r="A24" s="282"/>
      <c r="B24" s="357"/>
      <c r="C24" s="357"/>
      <c r="D24" s="357"/>
      <c r="E24" s="357"/>
      <c r="F24" s="8"/>
      <c r="G24" s="8"/>
      <c r="H24" s="8"/>
      <c r="I24" s="8"/>
      <c r="J24" s="8"/>
      <c r="K24" s="8"/>
    </row>
    <row r="25" spans="1:11" ht="18" customHeight="1" thickBot="1">
      <c r="A25" s="48" t="s">
        <v>113</v>
      </c>
      <c r="B25" s="51"/>
      <c r="C25" s="51"/>
      <c r="D25" s="55" t="s">
        <v>25</v>
      </c>
      <c r="E25" s="52"/>
      <c r="F25" s="8"/>
    </row>
    <row r="26" spans="1:11" ht="30" customHeight="1">
      <c r="A26" s="107"/>
      <c r="B26" s="56"/>
      <c r="C26" s="28" t="s">
        <v>84</v>
      </c>
      <c r="D26" s="272" t="s">
        <v>85</v>
      </c>
      <c r="E26" s="358"/>
      <c r="F26" s="8"/>
    </row>
    <row r="27" spans="1:11" ht="19.5" thickBot="1">
      <c r="A27" s="37" t="s">
        <v>114</v>
      </c>
      <c r="B27" s="194">
        <f>4.109</f>
        <v>4.109</v>
      </c>
      <c r="C27" s="11" t="s">
        <v>87</v>
      </c>
      <c r="D27" s="253" t="s">
        <v>192</v>
      </c>
      <c r="E27" s="359"/>
      <c r="F27" s="8"/>
    </row>
    <row r="28" spans="1:11" ht="25.5" customHeight="1">
      <c r="A28" s="37" t="s">
        <v>202</v>
      </c>
      <c r="B28" s="194">
        <f>0.17701</f>
        <v>0.17701</v>
      </c>
      <c r="C28" s="11" t="s">
        <v>174</v>
      </c>
      <c r="D28" s="253" t="s">
        <v>192</v>
      </c>
      <c r="E28" s="257"/>
      <c r="F28" s="8"/>
    </row>
    <row r="29" spans="1:11" ht="25.5" customHeight="1">
      <c r="A29" s="101" t="s">
        <v>203</v>
      </c>
      <c r="B29" s="195">
        <v>8.0000000000000002E-3</v>
      </c>
      <c r="C29" s="102" t="s">
        <v>174</v>
      </c>
      <c r="D29" s="331" t="s">
        <v>192</v>
      </c>
      <c r="E29" s="332"/>
      <c r="F29" s="8"/>
    </row>
    <row r="30" spans="1:11" ht="25.5" customHeight="1">
      <c r="A30" s="196" t="s">
        <v>204</v>
      </c>
      <c r="B30" s="197">
        <v>7.8010000000000002</v>
      </c>
      <c r="C30" s="198" t="s">
        <v>174</v>
      </c>
      <c r="D30" s="345" t="s">
        <v>192</v>
      </c>
      <c r="E30" s="346"/>
      <c r="F30" s="19"/>
    </row>
    <row r="31" spans="1:11" ht="19.5" thickBot="1">
      <c r="A31" s="200" t="s">
        <v>205</v>
      </c>
      <c r="B31" s="199">
        <f>SUM(B28:B30)</f>
        <v>7.9860100000000003</v>
      </c>
      <c r="C31" s="201" t="s">
        <v>174</v>
      </c>
      <c r="D31" s="333" t="s">
        <v>206</v>
      </c>
      <c r="E31" s="334"/>
    </row>
    <row r="32" spans="1:11" ht="15.75" customHeight="1" thickBot="1">
      <c r="A32" s="14"/>
      <c r="B32" s="20"/>
      <c r="C32" s="16"/>
      <c r="D32" s="21"/>
      <c r="E32" s="8"/>
      <c r="F32" s="19"/>
    </row>
    <row r="33" spans="1:11" ht="18.75" customHeight="1" thickBot="1">
      <c r="A33" s="244" t="s">
        <v>121</v>
      </c>
      <c r="B33" s="360"/>
      <c r="C33" s="360"/>
      <c r="D33" s="360"/>
      <c r="E33" s="361"/>
      <c r="F33" s="19"/>
      <c r="G33" s="19"/>
      <c r="H33" s="8"/>
      <c r="I33" s="8"/>
      <c r="J33" s="8"/>
      <c r="K33" s="8"/>
    </row>
    <row r="34" spans="1:11" ht="27" customHeight="1">
      <c r="A34" s="64" t="s">
        <v>122</v>
      </c>
      <c r="B34" s="193"/>
      <c r="C34" s="28" t="s">
        <v>84</v>
      </c>
      <c r="D34" s="248"/>
      <c r="E34" s="358"/>
      <c r="F34" s="8"/>
      <c r="G34" s="8"/>
      <c r="H34" s="19"/>
      <c r="I34" s="19"/>
      <c r="J34" s="19"/>
      <c r="K34" s="19"/>
    </row>
    <row r="35" spans="1:11" ht="26.25" customHeight="1">
      <c r="A35" s="127" t="s">
        <v>207</v>
      </c>
      <c r="B35" s="128" t="s">
        <v>208</v>
      </c>
      <c r="C35" s="128" t="s">
        <v>209</v>
      </c>
      <c r="D35" s="271" t="s">
        <v>210</v>
      </c>
      <c r="E35" s="358"/>
      <c r="F35" s="19"/>
      <c r="G35" s="19"/>
      <c r="H35" s="8"/>
      <c r="I35" s="8"/>
      <c r="J35" s="8"/>
      <c r="K35" s="8"/>
    </row>
    <row r="36" spans="1:11" ht="27" customHeight="1" thickBot="1">
      <c r="A36" s="65"/>
      <c r="B36" s="66"/>
      <c r="C36" s="66"/>
      <c r="D36" s="329"/>
      <c r="E36" s="330"/>
      <c r="F36" s="19"/>
      <c r="G36" s="19"/>
      <c r="H36" s="8"/>
      <c r="I36" s="8"/>
      <c r="J36" s="8"/>
      <c r="K36" s="8"/>
    </row>
    <row r="37" spans="1:11" ht="16.5" customHeight="1" thickBot="1">
      <c r="A37" s="270"/>
      <c r="B37" s="357"/>
      <c r="C37" s="357"/>
      <c r="D37" s="357"/>
      <c r="E37" s="364"/>
      <c r="F37" s="19"/>
      <c r="G37" s="19"/>
      <c r="H37" s="8"/>
      <c r="I37" s="8"/>
      <c r="J37" s="8"/>
      <c r="K37" s="8"/>
    </row>
    <row r="38" spans="1:11" ht="16.5" thickBot="1">
      <c r="A38" s="67" t="s">
        <v>127</v>
      </c>
      <c r="B38" s="51"/>
      <c r="C38" s="51"/>
      <c r="D38" s="51"/>
      <c r="E38" s="52"/>
    </row>
    <row r="39" spans="1:11" ht="27" customHeight="1" thickBot="1">
      <c r="A39" s="77" t="s">
        <v>128</v>
      </c>
      <c r="B39" s="267" t="s">
        <v>129</v>
      </c>
      <c r="C39" s="360"/>
      <c r="D39" s="365"/>
      <c r="E39" s="74" t="s">
        <v>130</v>
      </c>
    </row>
    <row r="40" spans="1:11" ht="27" customHeight="1">
      <c r="A40" s="202" t="s">
        <v>211</v>
      </c>
      <c r="B40" s="347" t="s">
        <v>212</v>
      </c>
      <c r="C40" s="348"/>
      <c r="D40" s="349"/>
      <c r="E40" s="203"/>
    </row>
    <row r="41" spans="1:11" ht="47.25" customHeight="1">
      <c r="A41" s="202" t="s">
        <v>213</v>
      </c>
      <c r="B41" s="335" t="s">
        <v>214</v>
      </c>
      <c r="C41" s="336"/>
      <c r="D41" s="337"/>
      <c r="E41" s="203"/>
    </row>
    <row r="42" spans="1:11" ht="27" customHeight="1">
      <c r="A42" s="204" t="s">
        <v>215</v>
      </c>
      <c r="B42" s="350" t="s">
        <v>216</v>
      </c>
      <c r="C42" s="274"/>
      <c r="D42" s="351"/>
      <c r="E42" s="205"/>
    </row>
    <row r="43" spans="1:11" ht="56.25" customHeight="1" thickBot="1">
      <c r="A43" s="206" t="s">
        <v>217</v>
      </c>
      <c r="B43" s="338" t="s">
        <v>218</v>
      </c>
      <c r="C43" s="339"/>
      <c r="D43" s="340"/>
      <c r="E43" s="207"/>
      <c r="F43" s="8"/>
      <c r="G43" s="8"/>
    </row>
    <row r="44" spans="1:11" ht="27" customHeight="1" thickBot="1">
      <c r="A44" s="73" t="s">
        <v>131</v>
      </c>
      <c r="B44" s="265" t="s">
        <v>132</v>
      </c>
      <c r="C44" s="266"/>
      <c r="D44" s="266"/>
      <c r="E44" s="208" t="s">
        <v>130</v>
      </c>
      <c r="F44" s="23"/>
      <c r="G44" s="23"/>
    </row>
    <row r="45" spans="1:11" ht="51">
      <c r="A45" s="72" t="s">
        <v>219</v>
      </c>
      <c r="B45" s="352" t="s">
        <v>220</v>
      </c>
      <c r="C45" s="353"/>
      <c r="D45" s="354"/>
      <c r="E45" s="210" t="s">
        <v>221</v>
      </c>
      <c r="F45" s="209"/>
      <c r="G45" s="209"/>
    </row>
    <row r="46" spans="1:11" ht="27" customHeight="1" thickBot="1">
      <c r="A46" s="57" t="s">
        <v>222</v>
      </c>
      <c r="B46" s="263" t="s">
        <v>223</v>
      </c>
      <c r="C46" s="372"/>
      <c r="D46" s="373"/>
      <c r="E46" s="58"/>
      <c r="F46" s="23"/>
      <c r="G46" s="23"/>
    </row>
    <row r="47" spans="1:11" ht="15" customHeight="1" thickBot="1"/>
    <row r="48" spans="1:11" ht="15" customHeight="1">
      <c r="A48" s="297" t="s">
        <v>133</v>
      </c>
      <c r="B48" s="374"/>
      <c r="C48" s="374"/>
      <c r="D48" s="374"/>
      <c r="E48" s="375"/>
    </row>
    <row r="49" spans="1:5" ht="15" customHeight="1">
      <c r="A49" s="298" t="s">
        <v>134</v>
      </c>
      <c r="B49" s="376"/>
      <c r="C49" s="376"/>
      <c r="D49" s="376"/>
      <c r="E49" s="377"/>
    </row>
    <row r="50" spans="1:5" ht="15" customHeight="1">
      <c r="A50" s="68"/>
      <c r="B50" s="33"/>
      <c r="C50" s="33"/>
      <c r="D50" s="33"/>
      <c r="E50" s="69"/>
    </row>
    <row r="51" spans="1:5" ht="15" customHeight="1" thickBot="1">
      <c r="A51" s="283"/>
      <c r="B51" s="372"/>
      <c r="C51" s="372"/>
      <c r="D51" s="372"/>
      <c r="E51" s="378"/>
    </row>
  </sheetData>
  <mergeCells count="39">
    <mergeCell ref="B41:D41"/>
    <mergeCell ref="B43:D43"/>
    <mergeCell ref="A51:E51"/>
    <mergeCell ref="D7:E7"/>
    <mergeCell ref="D15:E15"/>
    <mergeCell ref="D16:E16"/>
    <mergeCell ref="D14:E14"/>
    <mergeCell ref="D30:E30"/>
    <mergeCell ref="B40:D40"/>
    <mergeCell ref="B42:D42"/>
    <mergeCell ref="B44:D44"/>
    <mergeCell ref="B45:D45"/>
    <mergeCell ref="B46:D46"/>
    <mergeCell ref="A48:E48"/>
    <mergeCell ref="A49:E49"/>
    <mergeCell ref="D35:E35"/>
    <mergeCell ref="D36:E36"/>
    <mergeCell ref="A37:E37"/>
    <mergeCell ref="B39:D39"/>
    <mergeCell ref="D28:E28"/>
    <mergeCell ref="D29:E29"/>
    <mergeCell ref="D31:E31"/>
    <mergeCell ref="A33:E33"/>
    <mergeCell ref="D34:E34"/>
    <mergeCell ref="D27:E27"/>
    <mergeCell ref="D12:E12"/>
    <mergeCell ref="D13:E13"/>
    <mergeCell ref="D17:E17"/>
    <mergeCell ref="C20:E20"/>
    <mergeCell ref="C21:E21"/>
    <mergeCell ref="C22:E22"/>
    <mergeCell ref="C23:E23"/>
    <mergeCell ref="A24:E24"/>
    <mergeCell ref="D26:E26"/>
    <mergeCell ref="A1:C1"/>
    <mergeCell ref="A2:C2"/>
    <mergeCell ref="D6:E6"/>
    <mergeCell ref="D8:E8"/>
    <mergeCell ref="D11:E11"/>
  </mergeCells>
  <pageMargins left="0.7" right="0.7" top="0.75" bottom="0.75" header="0" footer="0"/>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2A44-1358-4287-B45B-CABBBF9963BC}">
  <sheetPr>
    <tabColor theme="2" tint="-0.499984740745262"/>
    <pageSetUpPr fitToPage="1"/>
  </sheetPr>
  <dimension ref="A1:Z997"/>
  <sheetViews>
    <sheetView zoomScaleNormal="100" workbookViewId="0">
      <selection activeCell="I15" sqref="I15"/>
    </sheetView>
  </sheetViews>
  <sheetFormatPr defaultColWidth="11.125" defaultRowHeight="15" customHeight="1"/>
  <cols>
    <col min="1" max="1" width="41.375" style="63" customWidth="1"/>
    <col min="2" max="3" width="10.75" style="63" customWidth="1"/>
    <col min="4" max="4" width="24.125" style="63" customWidth="1"/>
    <col min="5" max="5" width="11" style="63" customWidth="1"/>
    <col min="6" max="6" width="42" style="63" customWidth="1"/>
    <col min="7" max="8" width="10.875" style="63" customWidth="1"/>
    <col min="9" max="9" width="19" style="63" customWidth="1"/>
    <col min="10" max="26" width="10.875" style="63" customWidth="1"/>
    <col min="27" max="16384" width="11.125" style="63"/>
  </cols>
  <sheetData>
    <row r="1" spans="1:26" ht="21" customHeight="1" thickBot="1">
      <c r="A1" s="238" t="s">
        <v>73</v>
      </c>
      <c r="B1" s="239"/>
      <c r="C1" s="239"/>
      <c r="D1" s="240"/>
      <c r="E1" s="53" t="s">
        <v>74</v>
      </c>
      <c r="F1" s="26"/>
    </row>
    <row r="2" spans="1:26" ht="21" customHeight="1" thickBot="1">
      <c r="A2" s="303" t="s">
        <v>135</v>
      </c>
      <c r="B2" s="304"/>
      <c r="C2" s="304"/>
      <c r="D2" s="305"/>
      <c r="E2" s="27"/>
      <c r="F2" s="45" t="s">
        <v>76</v>
      </c>
    </row>
    <row r="3" spans="1:26" ht="21" customHeight="1" thickBot="1">
      <c r="A3" s="29" t="s">
        <v>184</v>
      </c>
      <c r="B3" s="306" t="s">
        <v>78</v>
      </c>
      <c r="C3" s="306"/>
      <c r="D3" s="176" t="s">
        <v>185</v>
      </c>
      <c r="E3" s="25"/>
      <c r="F3" s="46" t="s">
        <v>80</v>
      </c>
    </row>
    <row r="4" spans="1:26" ht="15.75" customHeight="1" thickBot="1">
      <c r="A4" s="320"/>
      <c r="B4" s="321"/>
      <c r="C4" s="321"/>
      <c r="D4" s="321"/>
      <c r="E4" s="322"/>
      <c r="F4" s="322"/>
      <c r="G4" s="1"/>
      <c r="H4" s="1"/>
      <c r="I4" s="1"/>
      <c r="J4" s="1"/>
      <c r="K4" s="1"/>
      <c r="L4" s="1"/>
      <c r="M4" s="1"/>
      <c r="N4" s="1"/>
      <c r="O4" s="1"/>
      <c r="P4" s="1"/>
      <c r="Q4" s="1"/>
      <c r="R4" s="1"/>
      <c r="S4" s="1"/>
      <c r="T4" s="1"/>
      <c r="U4" s="1"/>
      <c r="V4" s="1"/>
      <c r="W4" s="1"/>
      <c r="X4" s="1"/>
      <c r="Y4" s="1"/>
      <c r="Z4" s="1"/>
    </row>
    <row r="5" spans="1:26" ht="38.25">
      <c r="A5" s="165" t="s">
        <v>137</v>
      </c>
      <c r="B5" s="166" t="s">
        <v>138</v>
      </c>
      <c r="C5" s="166" t="s">
        <v>139</v>
      </c>
      <c r="D5" s="167" t="s">
        <v>140</v>
      </c>
      <c r="E5" s="166" t="s">
        <v>141</v>
      </c>
      <c r="F5" s="168" t="s">
        <v>142</v>
      </c>
      <c r="G5" s="1"/>
      <c r="H5" s="1"/>
      <c r="I5" s="1"/>
      <c r="J5" s="1"/>
      <c r="K5" s="1"/>
      <c r="L5" s="1"/>
      <c r="M5" s="1"/>
      <c r="N5" s="1"/>
      <c r="O5" s="1"/>
      <c r="P5" s="1"/>
      <c r="Q5" s="1"/>
      <c r="R5" s="1"/>
      <c r="S5" s="1"/>
      <c r="T5" s="1"/>
      <c r="U5" s="1"/>
      <c r="V5" s="1"/>
      <c r="W5" s="1"/>
      <c r="X5" s="1"/>
      <c r="Y5" s="1"/>
      <c r="Z5" s="1"/>
    </row>
    <row r="6" spans="1:26" ht="63.75">
      <c r="A6" s="211" t="s">
        <v>224</v>
      </c>
      <c r="B6" s="108">
        <v>12300</v>
      </c>
      <c r="C6" s="108"/>
      <c r="D6" s="113"/>
      <c r="E6" s="110">
        <f>SUM(B6:D6)</f>
        <v>12300</v>
      </c>
      <c r="F6" s="212" t="s">
        <v>225</v>
      </c>
      <c r="G6" s="1"/>
      <c r="H6" s="1"/>
      <c r="I6" s="1"/>
      <c r="J6" s="1"/>
      <c r="K6" s="1"/>
      <c r="L6" s="1"/>
      <c r="M6" s="1"/>
      <c r="N6" s="1"/>
      <c r="O6" s="1"/>
      <c r="P6" s="1"/>
      <c r="Q6" s="1"/>
      <c r="R6" s="1"/>
      <c r="S6" s="1"/>
      <c r="T6" s="1"/>
      <c r="U6" s="1"/>
      <c r="V6" s="1"/>
      <c r="W6" s="1"/>
      <c r="X6" s="1"/>
      <c r="Y6" s="1"/>
      <c r="Z6" s="1"/>
    </row>
    <row r="7" spans="1:26" ht="18" customHeight="1">
      <c r="A7" s="169" t="s">
        <v>226</v>
      </c>
      <c r="B7" s="108">
        <v>1200</v>
      </c>
      <c r="C7" s="108"/>
      <c r="D7" s="109"/>
      <c r="E7" s="110">
        <f t="shared" ref="E7:E11" si="0">SUM(B7:D7)</f>
        <v>1200</v>
      </c>
      <c r="F7" s="213"/>
      <c r="G7" s="1"/>
      <c r="H7" s="1"/>
      <c r="I7" s="1"/>
      <c r="J7" s="1"/>
      <c r="K7" s="1"/>
      <c r="L7" s="1"/>
      <c r="M7" s="1"/>
      <c r="N7" s="1"/>
      <c r="O7" s="1"/>
      <c r="P7" s="1"/>
      <c r="Q7" s="1"/>
      <c r="R7" s="1"/>
      <c r="S7" s="1"/>
      <c r="T7" s="1"/>
      <c r="U7" s="1"/>
      <c r="V7" s="1"/>
      <c r="W7" s="1"/>
      <c r="X7" s="1"/>
      <c r="Y7" s="1"/>
      <c r="Z7" s="1"/>
    </row>
    <row r="8" spans="1:26" ht="18" customHeight="1">
      <c r="A8" s="169" t="s">
        <v>227</v>
      </c>
      <c r="B8" s="108">
        <v>200</v>
      </c>
      <c r="C8" s="108"/>
      <c r="D8" s="109"/>
      <c r="E8" s="110">
        <f t="shared" si="0"/>
        <v>200</v>
      </c>
      <c r="F8" s="214" t="s">
        <v>228</v>
      </c>
      <c r="G8" s="1"/>
      <c r="H8" s="1"/>
      <c r="I8" s="1"/>
      <c r="J8" s="1"/>
      <c r="K8" s="1"/>
      <c r="L8" s="1"/>
      <c r="M8" s="1"/>
      <c r="N8" s="1"/>
      <c r="O8" s="1"/>
      <c r="P8" s="1"/>
      <c r="Q8" s="1"/>
      <c r="R8" s="1"/>
      <c r="S8" s="1"/>
      <c r="T8" s="1"/>
      <c r="U8" s="1"/>
      <c r="V8" s="1"/>
      <c r="W8" s="1"/>
      <c r="X8" s="1"/>
      <c r="Y8" s="1"/>
      <c r="Z8" s="1"/>
    </row>
    <row r="9" spans="1:26" ht="18" customHeight="1">
      <c r="A9" s="169" t="s">
        <v>229</v>
      </c>
      <c r="B9" s="108">
        <v>2000</v>
      </c>
      <c r="C9" s="108"/>
      <c r="D9" s="109"/>
      <c r="E9" s="110">
        <f t="shared" si="0"/>
        <v>2000</v>
      </c>
      <c r="F9" s="214" t="s">
        <v>230</v>
      </c>
      <c r="G9" s="1"/>
      <c r="H9" s="1"/>
      <c r="I9" s="1"/>
      <c r="J9" s="1"/>
      <c r="K9" s="1"/>
      <c r="L9" s="1"/>
      <c r="M9" s="1"/>
      <c r="N9" s="1"/>
      <c r="O9" s="1"/>
      <c r="P9" s="1"/>
      <c r="Q9" s="1"/>
      <c r="R9" s="1"/>
      <c r="S9" s="1"/>
      <c r="T9" s="1"/>
      <c r="U9" s="1"/>
      <c r="V9" s="1"/>
      <c r="W9" s="1"/>
      <c r="X9" s="1"/>
      <c r="Y9" s="1"/>
      <c r="Z9" s="1"/>
    </row>
    <row r="10" spans="1:26" ht="25.5">
      <c r="A10" s="169" t="s">
        <v>231</v>
      </c>
      <c r="B10" s="108"/>
      <c r="C10" s="108">
        <v>5865</v>
      </c>
      <c r="D10" s="109"/>
      <c r="E10" s="110">
        <f t="shared" si="0"/>
        <v>5865</v>
      </c>
      <c r="F10" s="214" t="s">
        <v>232</v>
      </c>
      <c r="G10" s="1"/>
      <c r="H10" s="1"/>
      <c r="I10" s="1"/>
      <c r="J10" s="1"/>
      <c r="K10" s="1"/>
      <c r="L10" s="1"/>
      <c r="M10" s="1"/>
      <c r="N10" s="1"/>
      <c r="O10" s="1"/>
      <c r="P10" s="1"/>
      <c r="Q10" s="1"/>
      <c r="R10" s="1"/>
      <c r="S10" s="1"/>
      <c r="T10" s="1"/>
      <c r="U10" s="1"/>
      <c r="V10" s="1"/>
      <c r="W10" s="1"/>
      <c r="X10" s="1"/>
      <c r="Y10" s="1"/>
      <c r="Z10" s="1"/>
    </row>
    <row r="11" spans="1:26" ht="25.5">
      <c r="A11" s="169" t="s">
        <v>233</v>
      </c>
      <c r="B11" s="109">
        <v>1500</v>
      </c>
      <c r="C11" s="111"/>
      <c r="D11" s="109"/>
      <c r="E11" s="110">
        <f t="shared" si="0"/>
        <v>1500</v>
      </c>
      <c r="F11" s="214" t="s">
        <v>234</v>
      </c>
      <c r="G11" s="1"/>
      <c r="H11" s="1"/>
      <c r="I11" s="1"/>
      <c r="J11" s="1"/>
      <c r="K11" s="1"/>
      <c r="L11" s="1"/>
      <c r="M11" s="1"/>
      <c r="N11" s="1"/>
      <c r="O11" s="1"/>
      <c r="P11" s="1"/>
      <c r="Q11" s="1"/>
      <c r="R11" s="1"/>
      <c r="S11" s="1"/>
      <c r="T11" s="1"/>
      <c r="U11" s="1"/>
      <c r="V11" s="1"/>
      <c r="W11" s="1"/>
      <c r="X11" s="1"/>
      <c r="Y11" s="1"/>
      <c r="Z11" s="1"/>
    </row>
    <row r="12" spans="1:26" ht="24" customHeight="1" thickBot="1">
      <c r="A12" s="170" t="s">
        <v>143</v>
      </c>
      <c r="B12" s="171">
        <f>SUM(B6:B11)</f>
        <v>17200</v>
      </c>
      <c r="C12" s="171">
        <f>SUM(C6:C11)</f>
        <v>5865</v>
      </c>
      <c r="D12" s="171">
        <f>SUM(D6:D11)</f>
        <v>0</v>
      </c>
      <c r="E12" s="172">
        <f>SUM(E6:E11)</f>
        <v>23065</v>
      </c>
      <c r="F12" s="173"/>
      <c r="G12" s="1"/>
      <c r="H12" s="1"/>
      <c r="I12" s="1"/>
      <c r="J12" s="1"/>
      <c r="K12" s="1"/>
      <c r="L12" s="1"/>
      <c r="M12" s="1"/>
      <c r="N12" s="1"/>
      <c r="O12" s="1"/>
      <c r="P12" s="1"/>
      <c r="Q12" s="1"/>
      <c r="R12" s="1"/>
      <c r="S12" s="1"/>
      <c r="T12" s="1"/>
      <c r="U12" s="1"/>
      <c r="V12" s="1"/>
      <c r="W12" s="1"/>
      <c r="X12" s="1"/>
      <c r="Y12" s="1"/>
      <c r="Z12" s="1"/>
    </row>
    <row r="13" spans="1:26" ht="15.75" customHeight="1" thickBot="1">
      <c r="A13" s="112"/>
      <c r="B13" s="112"/>
      <c r="C13" s="112"/>
      <c r="D13" s="112"/>
      <c r="E13" s="112"/>
      <c r="F13" s="112"/>
      <c r="G13" s="1"/>
      <c r="H13" s="1"/>
      <c r="I13" s="1"/>
      <c r="J13" s="1"/>
      <c r="K13" s="1"/>
      <c r="L13" s="1"/>
      <c r="M13" s="1"/>
      <c r="N13" s="1"/>
      <c r="O13" s="1"/>
      <c r="P13" s="1"/>
      <c r="Q13" s="1"/>
      <c r="R13" s="1"/>
      <c r="S13" s="1"/>
      <c r="T13" s="1"/>
      <c r="U13" s="1"/>
      <c r="V13" s="1"/>
      <c r="W13" s="1"/>
      <c r="X13" s="1"/>
      <c r="Y13" s="1"/>
      <c r="Z13" s="1"/>
    </row>
    <row r="14" spans="1:26" ht="21" customHeight="1" thickBot="1">
      <c r="A14" s="313" t="s">
        <v>144</v>
      </c>
      <c r="B14" s="379"/>
      <c r="C14" s="379"/>
      <c r="D14" s="379"/>
      <c r="E14" s="380"/>
      <c r="F14" s="112"/>
      <c r="G14" s="1"/>
      <c r="H14" s="1"/>
      <c r="I14" s="1"/>
      <c r="J14" s="1"/>
      <c r="K14" s="1"/>
      <c r="L14" s="1"/>
      <c r="M14" s="1"/>
      <c r="N14" s="1"/>
      <c r="O14" s="1"/>
      <c r="P14" s="1"/>
      <c r="Q14" s="1"/>
      <c r="R14" s="1"/>
      <c r="S14" s="1"/>
      <c r="T14" s="1"/>
      <c r="U14" s="1"/>
      <c r="V14" s="1"/>
      <c r="W14" s="1"/>
      <c r="X14" s="1"/>
      <c r="Y14" s="1"/>
      <c r="Z14" s="1"/>
    </row>
    <row r="15" spans="1:26" ht="21" customHeight="1" thickBot="1">
      <c r="A15" s="309" t="s">
        <v>145</v>
      </c>
      <c r="B15" s="381"/>
      <c r="C15" s="382"/>
      <c r="D15" s="314">
        <f>B12</f>
        <v>17200</v>
      </c>
      <c r="E15" s="383"/>
      <c r="F15" s="112"/>
      <c r="G15" s="1"/>
      <c r="H15" s="1"/>
      <c r="I15" s="1"/>
      <c r="J15" s="1"/>
      <c r="K15" s="1"/>
      <c r="L15" s="1"/>
      <c r="M15" s="1"/>
      <c r="N15" s="1"/>
      <c r="O15" s="1"/>
      <c r="P15" s="1"/>
      <c r="Q15" s="1"/>
      <c r="R15" s="1"/>
      <c r="S15" s="1"/>
      <c r="T15" s="1"/>
      <c r="U15" s="1"/>
      <c r="V15" s="1"/>
      <c r="W15" s="1"/>
      <c r="X15" s="1"/>
      <c r="Y15" s="1"/>
      <c r="Z15" s="1"/>
    </row>
    <row r="16" spans="1:26" ht="21" customHeight="1">
      <c r="A16" s="310" t="s">
        <v>146</v>
      </c>
      <c r="B16" s="384"/>
      <c r="C16" s="385"/>
      <c r="D16" s="311">
        <f>Ex2_Impact_Ozzi!B20</f>
        <v>34450.839999999997</v>
      </c>
      <c r="E16" s="386"/>
      <c r="F16" s="131" t="s">
        <v>147</v>
      </c>
      <c r="G16" s="114"/>
      <c r="H16" s="114"/>
      <c r="I16" s="114"/>
      <c r="J16" s="114"/>
      <c r="K16" s="114"/>
      <c r="L16" s="1"/>
      <c r="M16" s="1"/>
      <c r="N16" s="1"/>
      <c r="O16" s="1"/>
      <c r="P16" s="1"/>
      <c r="Q16" s="1"/>
      <c r="R16" s="1"/>
      <c r="S16" s="1"/>
      <c r="T16" s="1"/>
      <c r="U16" s="1"/>
      <c r="V16" s="1"/>
      <c r="W16" s="1"/>
      <c r="X16" s="1"/>
      <c r="Y16" s="1"/>
      <c r="Z16" s="1"/>
    </row>
    <row r="17" spans="1:26" ht="21" customHeight="1" thickBot="1">
      <c r="A17" s="310" t="s">
        <v>148</v>
      </c>
      <c r="B17" s="384"/>
      <c r="C17" s="385"/>
      <c r="D17" s="311">
        <f>Ex2_Impact_Ozzi!B21-Ex2_Impact_Ozzi!B13</f>
        <v>292013.39999999997</v>
      </c>
      <c r="E17" s="386"/>
      <c r="F17" s="132" t="s">
        <v>149</v>
      </c>
      <c r="G17" s="114"/>
      <c r="H17" s="114"/>
      <c r="I17" s="114"/>
      <c r="J17" s="114"/>
      <c r="K17" s="114"/>
      <c r="L17" s="1"/>
      <c r="M17" s="1"/>
      <c r="N17" s="1"/>
      <c r="O17" s="1"/>
      <c r="P17" s="1"/>
      <c r="Q17" s="1"/>
      <c r="R17" s="1"/>
      <c r="S17" s="1"/>
      <c r="T17" s="1"/>
      <c r="U17" s="1"/>
      <c r="V17" s="1"/>
      <c r="W17" s="1"/>
      <c r="X17" s="1"/>
      <c r="Y17" s="1"/>
      <c r="Z17" s="1"/>
    </row>
    <row r="18" spans="1:26" ht="21" customHeight="1">
      <c r="A18" s="310" t="s">
        <v>150</v>
      </c>
      <c r="B18" s="384"/>
      <c r="C18" s="385"/>
      <c r="D18" s="312">
        <f>((D17-D15)/D15)</f>
        <v>15.977523255813951</v>
      </c>
      <c r="E18" s="386"/>
      <c r="F18" s="355" t="s">
        <v>235</v>
      </c>
      <c r="G18" s="1"/>
      <c r="H18" s="1"/>
      <c r="I18" s="1"/>
      <c r="J18" s="1"/>
      <c r="K18" s="1"/>
      <c r="L18" s="1"/>
      <c r="M18" s="1"/>
      <c r="N18" s="1"/>
      <c r="O18" s="1"/>
      <c r="P18" s="1"/>
      <c r="Q18" s="1"/>
      <c r="R18" s="1"/>
      <c r="S18" s="1"/>
      <c r="T18" s="1"/>
      <c r="U18" s="1"/>
      <c r="V18" s="1"/>
      <c r="W18" s="1"/>
      <c r="X18" s="1"/>
      <c r="Y18" s="1"/>
      <c r="Z18" s="1"/>
    </row>
    <row r="19" spans="1:26" ht="21" customHeight="1" thickBot="1">
      <c r="A19" s="307" t="s">
        <v>151</v>
      </c>
      <c r="B19" s="387"/>
      <c r="C19" s="388"/>
      <c r="D19" s="308">
        <f>((D17-E12)/E12)</f>
        <v>11.660455235204854</v>
      </c>
      <c r="E19" s="389"/>
      <c r="F19" s="356"/>
      <c r="G19" s="1"/>
      <c r="H19" s="1"/>
      <c r="I19" s="1"/>
      <c r="J19" s="1"/>
      <c r="K19" s="1"/>
      <c r="L19" s="1"/>
      <c r="M19" s="1"/>
      <c r="N19" s="1"/>
      <c r="O19" s="1"/>
      <c r="P19" s="1"/>
      <c r="Q19" s="1"/>
      <c r="R19" s="1"/>
      <c r="S19" s="1"/>
      <c r="T19" s="1"/>
      <c r="U19" s="1"/>
      <c r="V19" s="1"/>
      <c r="W19" s="1"/>
      <c r="X19" s="1"/>
      <c r="Y19" s="1"/>
      <c r="Z19" s="1"/>
    </row>
    <row r="20" spans="1:26" ht="15.75" customHeight="1">
      <c r="A20" s="112"/>
      <c r="B20" s="112"/>
      <c r="C20" s="112"/>
      <c r="D20" s="112"/>
      <c r="E20" s="112"/>
      <c r="F20" s="112"/>
      <c r="G20" s="1"/>
      <c r="H20" s="1"/>
      <c r="I20" s="1"/>
      <c r="J20" s="1"/>
      <c r="K20" s="1"/>
      <c r="L20" s="1"/>
      <c r="M20" s="1"/>
      <c r="N20" s="1"/>
      <c r="O20" s="1"/>
      <c r="P20" s="1"/>
      <c r="Q20" s="1"/>
      <c r="R20" s="1"/>
      <c r="S20" s="1"/>
      <c r="T20" s="1"/>
      <c r="U20" s="1"/>
      <c r="V20" s="1"/>
      <c r="W20" s="1"/>
      <c r="X20" s="1"/>
      <c r="Y20" s="1"/>
      <c r="Z20" s="1"/>
    </row>
    <row r="21" spans="1:26" ht="15.75" customHeight="1">
      <c r="A21" s="112"/>
      <c r="B21" s="112"/>
      <c r="C21" s="112"/>
      <c r="D21" s="112"/>
      <c r="E21" s="112"/>
      <c r="F21" s="112"/>
      <c r="G21" s="1"/>
      <c r="H21" s="1"/>
      <c r="I21" s="1"/>
      <c r="J21" s="1"/>
      <c r="K21" s="1"/>
      <c r="L21" s="1"/>
      <c r="M21" s="1"/>
      <c r="N21" s="1"/>
      <c r="O21" s="1"/>
      <c r="P21" s="1"/>
      <c r="Q21" s="1"/>
      <c r="R21" s="1"/>
      <c r="S21" s="1"/>
      <c r="T21" s="1"/>
      <c r="U21" s="1"/>
      <c r="V21" s="1"/>
      <c r="W21" s="1"/>
      <c r="X21" s="1"/>
      <c r="Y21" s="1"/>
      <c r="Z21" s="1"/>
    </row>
    <row r="22" spans="1:26" ht="15.75" customHeight="1">
      <c r="A22" s="112"/>
      <c r="B22" s="112"/>
      <c r="C22" s="112"/>
      <c r="D22" s="112"/>
      <c r="E22" s="112"/>
      <c r="F22" s="112"/>
      <c r="G22" s="1"/>
      <c r="H22" s="1"/>
      <c r="I22" s="1"/>
      <c r="J22" s="1"/>
      <c r="K22" s="1"/>
      <c r="L22" s="1"/>
      <c r="M22" s="1"/>
      <c r="N22" s="1"/>
      <c r="O22" s="1"/>
      <c r="P22" s="1"/>
      <c r="Q22" s="1"/>
      <c r="R22" s="1"/>
      <c r="S22" s="1"/>
      <c r="T22" s="1"/>
      <c r="U22" s="1"/>
      <c r="V22" s="1"/>
      <c r="W22" s="1"/>
      <c r="X22" s="1"/>
      <c r="Y22" s="1"/>
      <c r="Z22" s="1"/>
    </row>
    <row r="23" spans="1:26" ht="15.75" customHeight="1">
      <c r="A23" s="112"/>
      <c r="B23" s="112"/>
      <c r="C23" s="112"/>
      <c r="D23" s="112"/>
      <c r="E23" s="112"/>
      <c r="F23" s="112"/>
      <c r="G23" s="1"/>
      <c r="H23" s="1"/>
      <c r="I23" s="1"/>
      <c r="J23" s="1"/>
      <c r="K23" s="1"/>
      <c r="L23" s="1"/>
      <c r="M23" s="1"/>
      <c r="N23" s="1"/>
      <c r="O23" s="1"/>
      <c r="P23" s="1"/>
      <c r="Q23" s="1"/>
      <c r="R23" s="1"/>
      <c r="S23" s="1"/>
      <c r="T23" s="1"/>
      <c r="U23" s="1"/>
      <c r="V23" s="1"/>
      <c r="W23" s="1"/>
      <c r="X23" s="1"/>
      <c r="Y23" s="1"/>
      <c r="Z23" s="1"/>
    </row>
    <row r="24" spans="1:26" ht="15.75" customHeight="1">
      <c r="A24" s="112"/>
      <c r="B24" s="112"/>
      <c r="C24" s="112"/>
      <c r="D24" s="112"/>
      <c r="E24" s="112"/>
      <c r="F24" s="112"/>
      <c r="G24" s="1"/>
      <c r="H24" s="1"/>
      <c r="I24" s="1"/>
      <c r="J24" s="1"/>
      <c r="K24" s="1"/>
      <c r="L24" s="1"/>
      <c r="M24" s="1"/>
      <c r="N24" s="1"/>
      <c r="O24" s="1"/>
      <c r="P24" s="1"/>
      <c r="Q24" s="1"/>
      <c r="R24" s="1"/>
      <c r="S24" s="1"/>
      <c r="T24" s="1"/>
      <c r="U24" s="1"/>
      <c r="V24" s="1"/>
      <c r="W24" s="1"/>
      <c r="X24" s="1"/>
      <c r="Y24" s="1"/>
      <c r="Z24" s="1"/>
    </row>
    <row r="25" spans="1:26" ht="15.75" customHeight="1">
      <c r="A25" s="112"/>
      <c r="B25" s="112"/>
      <c r="C25" s="112"/>
      <c r="D25" s="112"/>
      <c r="E25" s="112"/>
      <c r="F25" s="112"/>
      <c r="G25" s="1"/>
      <c r="H25" s="1"/>
      <c r="I25" s="1"/>
      <c r="J25" s="1"/>
      <c r="K25" s="1"/>
      <c r="L25" s="1"/>
      <c r="M25" s="1"/>
      <c r="N25" s="1"/>
      <c r="O25" s="1"/>
      <c r="P25" s="1"/>
      <c r="Q25" s="1"/>
      <c r="R25" s="1"/>
      <c r="S25" s="1"/>
      <c r="T25" s="1"/>
      <c r="U25" s="1"/>
      <c r="V25" s="1"/>
      <c r="W25" s="1"/>
      <c r="X25" s="1"/>
      <c r="Y25" s="1"/>
      <c r="Z25" s="1"/>
    </row>
    <row r="26" spans="1:26" ht="15.75" customHeight="1">
      <c r="A26" s="112"/>
      <c r="B26" s="112"/>
      <c r="C26" s="112"/>
      <c r="D26" s="112"/>
      <c r="E26" s="112"/>
      <c r="F26" s="112"/>
      <c r="G26" s="1"/>
      <c r="H26" s="1"/>
      <c r="I26" s="1"/>
      <c r="J26" s="1"/>
      <c r="K26" s="1"/>
      <c r="L26" s="1"/>
      <c r="M26" s="1"/>
      <c r="N26" s="1"/>
      <c r="O26" s="1"/>
      <c r="P26" s="1"/>
      <c r="Q26" s="1"/>
      <c r="R26" s="1"/>
      <c r="S26" s="1"/>
      <c r="T26" s="1"/>
      <c r="U26" s="1"/>
      <c r="V26" s="1"/>
      <c r="W26" s="1"/>
      <c r="X26" s="1"/>
      <c r="Y26" s="1"/>
      <c r="Z26" s="1"/>
    </row>
    <row r="27" spans="1:26" ht="15.75" customHeight="1">
      <c r="A27" s="112"/>
      <c r="B27" s="112"/>
      <c r="C27" s="112"/>
      <c r="D27" s="112"/>
      <c r="E27" s="112"/>
      <c r="F27" s="112"/>
      <c r="G27" s="1"/>
      <c r="H27" s="1"/>
      <c r="I27" s="1"/>
      <c r="J27" s="1"/>
      <c r="K27" s="1"/>
      <c r="L27" s="1"/>
      <c r="M27" s="1"/>
      <c r="N27" s="1"/>
      <c r="O27" s="1"/>
      <c r="P27" s="1"/>
      <c r="Q27" s="1"/>
      <c r="R27" s="1"/>
      <c r="S27" s="1"/>
      <c r="T27" s="1"/>
      <c r="U27" s="1"/>
      <c r="V27" s="1"/>
      <c r="W27" s="1"/>
      <c r="X27" s="1"/>
      <c r="Y27" s="1"/>
      <c r="Z27" s="1"/>
    </row>
    <row r="28" spans="1:26" ht="15.75" customHeight="1">
      <c r="A28" s="112"/>
      <c r="B28" s="112"/>
      <c r="C28" s="112"/>
      <c r="D28" s="112"/>
      <c r="E28" s="112"/>
      <c r="F28" s="112"/>
      <c r="G28" s="1"/>
      <c r="H28" s="1"/>
      <c r="I28" s="1"/>
      <c r="J28" s="1"/>
      <c r="K28" s="1"/>
      <c r="L28" s="1"/>
      <c r="M28" s="1"/>
      <c r="N28" s="1"/>
      <c r="O28" s="1"/>
      <c r="P28" s="1"/>
      <c r="Q28" s="1"/>
      <c r="R28" s="1"/>
      <c r="S28" s="1"/>
      <c r="T28" s="1"/>
      <c r="U28" s="1"/>
      <c r="V28" s="1"/>
      <c r="W28" s="1"/>
      <c r="X28" s="1"/>
      <c r="Y28" s="1"/>
      <c r="Z28" s="1"/>
    </row>
    <row r="29" spans="1:26" ht="15.75" customHeight="1">
      <c r="A29" s="112"/>
      <c r="B29" s="112"/>
      <c r="C29" s="112"/>
      <c r="D29" s="112"/>
      <c r="E29" s="112"/>
      <c r="F29" s="112"/>
      <c r="G29" s="1"/>
      <c r="H29" s="1"/>
      <c r="I29" s="1"/>
      <c r="J29" s="1"/>
      <c r="K29" s="1"/>
      <c r="L29" s="1"/>
      <c r="M29" s="1"/>
      <c r="N29" s="1"/>
      <c r="O29" s="1"/>
      <c r="P29" s="1"/>
      <c r="Q29" s="1"/>
      <c r="R29" s="1"/>
      <c r="S29" s="1"/>
      <c r="T29" s="1"/>
      <c r="U29" s="1"/>
      <c r="V29" s="1"/>
      <c r="W29" s="1"/>
      <c r="X29" s="1"/>
      <c r="Y29" s="1"/>
      <c r="Z29" s="1"/>
    </row>
    <row r="30" spans="1:26" ht="15.75" customHeight="1">
      <c r="A30" s="112"/>
      <c r="B30" s="112"/>
      <c r="C30" s="112"/>
      <c r="D30" s="112"/>
      <c r="E30" s="112"/>
      <c r="F30" s="112"/>
      <c r="G30" s="1"/>
      <c r="H30" s="1"/>
      <c r="I30" s="1"/>
      <c r="J30" s="1"/>
      <c r="K30" s="1"/>
      <c r="L30" s="1"/>
      <c r="M30" s="1"/>
      <c r="N30" s="1"/>
      <c r="O30" s="1"/>
      <c r="P30" s="1"/>
      <c r="Q30" s="1"/>
      <c r="R30" s="1"/>
      <c r="S30" s="1"/>
      <c r="T30" s="1"/>
      <c r="U30" s="1"/>
      <c r="V30" s="1"/>
      <c r="W30" s="1"/>
      <c r="X30" s="1"/>
      <c r="Y30" s="1"/>
      <c r="Z30" s="1"/>
    </row>
    <row r="31" spans="1:26" ht="15.75" customHeight="1">
      <c r="A31" s="112"/>
      <c r="B31" s="112"/>
      <c r="C31" s="112"/>
      <c r="D31" s="112"/>
      <c r="E31" s="112"/>
      <c r="F31" s="112"/>
      <c r="G31" s="1"/>
      <c r="H31" s="1"/>
      <c r="I31" s="1"/>
      <c r="J31" s="1"/>
      <c r="K31" s="1"/>
      <c r="L31" s="1"/>
      <c r="M31" s="1"/>
      <c r="N31" s="1"/>
      <c r="O31" s="1"/>
      <c r="P31" s="1"/>
      <c r="Q31" s="1"/>
      <c r="R31" s="1"/>
      <c r="S31" s="1"/>
      <c r="T31" s="1"/>
      <c r="U31" s="1"/>
      <c r="V31" s="1"/>
      <c r="W31" s="1"/>
      <c r="X31" s="1"/>
      <c r="Y31" s="1"/>
      <c r="Z31" s="1"/>
    </row>
    <row r="32" spans="1:26" ht="15.75" customHeight="1">
      <c r="A32" s="112"/>
      <c r="B32" s="112"/>
      <c r="C32" s="112"/>
      <c r="D32" s="112"/>
      <c r="E32" s="112"/>
      <c r="F32" s="112"/>
      <c r="G32" s="1"/>
      <c r="H32" s="1"/>
      <c r="I32" s="1"/>
      <c r="J32" s="1"/>
      <c r="K32" s="1"/>
      <c r="L32" s="1"/>
      <c r="M32" s="1"/>
      <c r="N32" s="1"/>
      <c r="O32" s="1"/>
      <c r="P32" s="1"/>
      <c r="Q32" s="1"/>
      <c r="R32" s="1"/>
      <c r="S32" s="1"/>
      <c r="T32" s="1"/>
      <c r="U32" s="1"/>
      <c r="V32" s="1"/>
      <c r="W32" s="1"/>
      <c r="X32" s="1"/>
      <c r="Y32" s="1"/>
      <c r="Z32" s="1"/>
    </row>
    <row r="33" spans="1:26" ht="15.75" customHeight="1">
      <c r="A33" s="112"/>
      <c r="B33" s="112"/>
      <c r="C33" s="112"/>
      <c r="D33" s="112"/>
      <c r="E33" s="112"/>
      <c r="F33" s="112"/>
      <c r="G33" s="1"/>
      <c r="H33" s="1"/>
      <c r="I33" s="1"/>
      <c r="J33" s="1"/>
      <c r="K33" s="1"/>
      <c r="L33" s="1"/>
      <c r="M33" s="1"/>
      <c r="N33" s="1"/>
      <c r="O33" s="1"/>
      <c r="P33" s="1"/>
      <c r="Q33" s="1"/>
      <c r="R33" s="1"/>
      <c r="S33" s="1"/>
      <c r="T33" s="1"/>
      <c r="U33" s="1"/>
      <c r="V33" s="1"/>
      <c r="W33" s="1"/>
      <c r="X33" s="1"/>
      <c r="Y33" s="1"/>
      <c r="Z33" s="1"/>
    </row>
    <row r="34" spans="1:26" ht="15.75" customHeight="1">
      <c r="A34" s="112"/>
      <c r="B34" s="112"/>
      <c r="C34" s="112"/>
      <c r="D34" s="112"/>
      <c r="E34" s="112"/>
      <c r="F34" s="112"/>
      <c r="G34" s="1"/>
      <c r="H34" s="1"/>
      <c r="I34" s="1"/>
      <c r="J34" s="1"/>
      <c r="K34" s="1"/>
      <c r="L34" s="1"/>
      <c r="M34" s="1"/>
      <c r="N34" s="1"/>
      <c r="O34" s="1"/>
      <c r="P34" s="1"/>
      <c r="Q34" s="1"/>
      <c r="R34" s="1"/>
      <c r="S34" s="1"/>
      <c r="T34" s="1"/>
      <c r="U34" s="1"/>
      <c r="V34" s="1"/>
      <c r="W34" s="1"/>
      <c r="X34" s="1"/>
      <c r="Y34" s="1"/>
      <c r="Z34" s="1"/>
    </row>
    <row r="35" spans="1:26" ht="15.75" customHeight="1">
      <c r="A35" s="112"/>
      <c r="B35" s="112"/>
      <c r="C35" s="112"/>
      <c r="D35" s="112"/>
      <c r="E35" s="112"/>
      <c r="F35" s="112"/>
      <c r="G35" s="1"/>
      <c r="H35" s="1"/>
      <c r="I35" s="1"/>
      <c r="J35" s="1"/>
      <c r="K35" s="1"/>
      <c r="L35" s="1"/>
      <c r="M35" s="1"/>
      <c r="N35" s="1"/>
      <c r="O35" s="1"/>
      <c r="P35" s="1"/>
      <c r="Q35" s="1"/>
      <c r="R35" s="1"/>
      <c r="S35" s="1"/>
      <c r="T35" s="1"/>
      <c r="U35" s="1"/>
      <c r="V35" s="1"/>
      <c r="W35" s="1"/>
      <c r="X35" s="1"/>
      <c r="Y35" s="1"/>
      <c r="Z35" s="1"/>
    </row>
    <row r="36" spans="1:26" ht="15.75" customHeight="1">
      <c r="A36" s="112"/>
      <c r="B36" s="112"/>
      <c r="C36" s="112"/>
      <c r="D36" s="112"/>
      <c r="E36" s="112"/>
      <c r="F36" s="112"/>
      <c r="G36" s="1"/>
      <c r="H36" s="1"/>
      <c r="I36" s="1"/>
      <c r="J36" s="1"/>
      <c r="K36" s="1"/>
      <c r="L36" s="1"/>
      <c r="M36" s="1"/>
      <c r="N36" s="1"/>
      <c r="O36" s="1"/>
      <c r="P36" s="1"/>
      <c r="Q36" s="1"/>
      <c r="R36" s="1"/>
      <c r="S36" s="1"/>
      <c r="T36" s="1"/>
      <c r="U36" s="1"/>
      <c r="V36" s="1"/>
      <c r="W36" s="1"/>
      <c r="X36" s="1"/>
      <c r="Y36" s="1"/>
      <c r="Z36" s="1"/>
    </row>
    <row r="37" spans="1:26" ht="15.75" customHeight="1">
      <c r="A37" s="112"/>
      <c r="B37" s="112"/>
      <c r="C37" s="112"/>
      <c r="D37" s="112"/>
      <c r="E37" s="112"/>
      <c r="F37" s="112"/>
      <c r="G37" s="1"/>
      <c r="H37" s="1"/>
      <c r="I37" s="1"/>
      <c r="J37" s="1"/>
      <c r="K37" s="1"/>
      <c r="L37" s="1"/>
      <c r="M37" s="1"/>
      <c r="N37" s="1"/>
      <c r="O37" s="1"/>
      <c r="P37" s="1"/>
      <c r="Q37" s="1"/>
      <c r="R37" s="1"/>
      <c r="S37" s="1"/>
      <c r="T37" s="1"/>
      <c r="U37" s="1"/>
      <c r="V37" s="1"/>
      <c r="W37" s="1"/>
      <c r="X37" s="1"/>
      <c r="Y37" s="1"/>
      <c r="Z37" s="1"/>
    </row>
    <row r="38" spans="1:26" ht="15.75" customHeight="1">
      <c r="A38" s="112"/>
      <c r="B38" s="112"/>
      <c r="C38" s="112"/>
      <c r="D38" s="112"/>
      <c r="E38" s="112"/>
      <c r="F38" s="112"/>
      <c r="G38" s="1"/>
      <c r="H38" s="1"/>
      <c r="I38" s="1"/>
      <c r="J38" s="1"/>
      <c r="K38" s="1"/>
      <c r="L38" s="1"/>
      <c r="M38" s="1"/>
      <c r="N38" s="1"/>
      <c r="O38" s="1"/>
      <c r="P38" s="1"/>
      <c r="Q38" s="1"/>
      <c r="R38" s="1"/>
      <c r="S38" s="1"/>
      <c r="T38" s="1"/>
      <c r="U38" s="1"/>
      <c r="V38" s="1"/>
      <c r="W38" s="1"/>
      <c r="X38" s="1"/>
      <c r="Y38" s="1"/>
      <c r="Z38" s="1"/>
    </row>
    <row r="39" spans="1:26" ht="15.75" customHeight="1">
      <c r="A39" s="112"/>
      <c r="B39" s="112"/>
      <c r="C39" s="112"/>
      <c r="D39" s="112"/>
      <c r="E39" s="112"/>
      <c r="F39" s="112"/>
      <c r="G39" s="1"/>
      <c r="H39" s="1"/>
      <c r="I39" s="1"/>
      <c r="J39" s="1"/>
      <c r="K39" s="1"/>
      <c r="L39" s="1"/>
      <c r="M39" s="1"/>
      <c r="N39" s="1"/>
      <c r="O39" s="1"/>
      <c r="P39" s="1"/>
      <c r="Q39" s="1"/>
      <c r="R39" s="1"/>
      <c r="S39" s="1"/>
      <c r="T39" s="1"/>
      <c r="U39" s="1"/>
      <c r="V39" s="1"/>
      <c r="W39" s="1"/>
      <c r="X39" s="1"/>
      <c r="Y39" s="1"/>
      <c r="Z39" s="1"/>
    </row>
    <row r="40" spans="1:26" ht="15.75" customHeight="1">
      <c r="A40" s="112"/>
      <c r="B40" s="112"/>
      <c r="C40" s="112"/>
      <c r="D40" s="112"/>
      <c r="E40" s="112"/>
      <c r="F40" s="112"/>
      <c r="G40" s="1"/>
      <c r="H40" s="1"/>
      <c r="I40" s="1"/>
      <c r="J40" s="1"/>
      <c r="K40" s="1"/>
      <c r="L40" s="1"/>
      <c r="M40" s="1"/>
      <c r="N40" s="1"/>
      <c r="O40" s="1"/>
      <c r="P40" s="1"/>
      <c r="Q40" s="1"/>
      <c r="R40" s="1"/>
      <c r="S40" s="1"/>
      <c r="T40" s="1"/>
      <c r="U40" s="1"/>
      <c r="V40" s="1"/>
      <c r="W40" s="1"/>
      <c r="X40" s="1"/>
      <c r="Y40" s="1"/>
      <c r="Z40" s="1"/>
    </row>
    <row r="41" spans="1:26" ht="15.75" customHeight="1">
      <c r="A41" s="112"/>
      <c r="B41" s="112"/>
      <c r="C41" s="112"/>
      <c r="D41" s="112"/>
      <c r="E41" s="112"/>
      <c r="F41" s="112"/>
      <c r="G41" s="1"/>
      <c r="H41" s="1"/>
      <c r="I41" s="1"/>
      <c r="J41" s="1"/>
      <c r="K41" s="1"/>
      <c r="L41" s="1"/>
      <c r="M41" s="1"/>
      <c r="N41" s="1"/>
      <c r="O41" s="1"/>
      <c r="P41" s="1"/>
      <c r="Q41" s="1"/>
      <c r="R41" s="1"/>
      <c r="S41" s="1"/>
      <c r="T41" s="1"/>
      <c r="U41" s="1"/>
      <c r="V41" s="1"/>
      <c r="W41" s="1"/>
      <c r="X41" s="1"/>
      <c r="Y41" s="1"/>
      <c r="Z41" s="1"/>
    </row>
    <row r="42" spans="1:26" ht="15.75" customHeight="1">
      <c r="A42" s="112"/>
      <c r="B42" s="112"/>
      <c r="C42" s="112"/>
      <c r="D42" s="112"/>
      <c r="E42" s="112"/>
      <c r="F42" s="112"/>
      <c r="G42" s="1"/>
      <c r="H42" s="1"/>
      <c r="I42" s="1"/>
      <c r="J42" s="1"/>
      <c r="K42" s="1"/>
      <c r="L42" s="1"/>
      <c r="M42" s="1"/>
      <c r="N42" s="1"/>
      <c r="O42" s="1"/>
      <c r="P42" s="1"/>
      <c r="Q42" s="1"/>
      <c r="R42" s="1"/>
      <c r="S42" s="1"/>
      <c r="T42" s="1"/>
      <c r="U42" s="1"/>
      <c r="V42" s="1"/>
      <c r="W42" s="1"/>
      <c r="X42" s="1"/>
      <c r="Y42" s="1"/>
      <c r="Z42" s="1"/>
    </row>
    <row r="43" spans="1:26" ht="15.75" customHeight="1">
      <c r="A43" s="112"/>
      <c r="B43" s="112"/>
      <c r="C43" s="112"/>
      <c r="D43" s="112"/>
      <c r="E43" s="112"/>
      <c r="F43" s="112"/>
      <c r="G43" s="1"/>
      <c r="H43" s="1"/>
      <c r="I43" s="1"/>
      <c r="J43" s="1"/>
      <c r="K43" s="1"/>
      <c r="L43" s="1"/>
      <c r="M43" s="1"/>
      <c r="N43" s="1"/>
      <c r="O43" s="1"/>
      <c r="P43" s="1"/>
      <c r="Q43" s="1"/>
      <c r="R43" s="1"/>
      <c r="S43" s="1"/>
      <c r="T43" s="1"/>
      <c r="U43" s="1"/>
      <c r="V43" s="1"/>
      <c r="W43" s="1"/>
      <c r="X43" s="1"/>
      <c r="Y43" s="1"/>
      <c r="Z43" s="1"/>
    </row>
    <row r="44" spans="1:26" ht="15.75" customHeight="1">
      <c r="A44" s="112"/>
      <c r="B44" s="112"/>
      <c r="C44" s="112"/>
      <c r="D44" s="112"/>
      <c r="E44" s="112"/>
      <c r="F44" s="112"/>
      <c r="G44" s="1"/>
      <c r="H44" s="1"/>
      <c r="I44" s="1"/>
      <c r="J44" s="1"/>
      <c r="K44" s="1"/>
      <c r="L44" s="1"/>
      <c r="M44" s="1"/>
      <c r="N44" s="1"/>
      <c r="O44" s="1"/>
      <c r="P44" s="1"/>
      <c r="Q44" s="1"/>
      <c r="R44" s="1"/>
      <c r="S44" s="1"/>
      <c r="T44" s="1"/>
      <c r="U44" s="1"/>
      <c r="V44" s="1"/>
      <c r="W44" s="1"/>
      <c r="X44" s="1"/>
      <c r="Y44" s="1"/>
      <c r="Z44" s="1"/>
    </row>
    <row r="45" spans="1:26" ht="15.75" customHeight="1">
      <c r="A45" s="112"/>
      <c r="B45" s="112"/>
      <c r="C45" s="112"/>
      <c r="D45" s="112"/>
      <c r="E45" s="112"/>
      <c r="F45" s="112"/>
      <c r="G45" s="1"/>
      <c r="H45" s="1"/>
      <c r="I45" s="1"/>
      <c r="J45" s="1"/>
      <c r="K45" s="1"/>
      <c r="L45" s="1"/>
      <c r="M45" s="1"/>
      <c r="N45" s="1"/>
      <c r="O45" s="1"/>
      <c r="P45" s="1"/>
      <c r="Q45" s="1"/>
      <c r="R45" s="1"/>
      <c r="S45" s="1"/>
      <c r="T45" s="1"/>
      <c r="U45" s="1"/>
      <c r="V45" s="1"/>
      <c r="W45" s="1"/>
      <c r="X45" s="1"/>
      <c r="Y45" s="1"/>
      <c r="Z45" s="1"/>
    </row>
    <row r="46" spans="1:26" ht="15.75" customHeight="1">
      <c r="A46" s="112"/>
      <c r="B46" s="112"/>
      <c r="C46" s="112"/>
      <c r="D46" s="112"/>
      <c r="E46" s="112"/>
      <c r="F46" s="112"/>
      <c r="G46" s="1"/>
      <c r="H46" s="1"/>
      <c r="I46" s="1"/>
      <c r="J46" s="1"/>
      <c r="K46" s="1"/>
      <c r="L46" s="1"/>
      <c r="M46" s="1"/>
      <c r="N46" s="1"/>
      <c r="O46" s="1"/>
      <c r="P46" s="1"/>
      <c r="Q46" s="1"/>
      <c r="R46" s="1"/>
      <c r="S46" s="1"/>
      <c r="T46" s="1"/>
      <c r="U46" s="1"/>
      <c r="V46" s="1"/>
      <c r="W46" s="1"/>
      <c r="X46" s="1"/>
      <c r="Y46" s="1"/>
      <c r="Z46" s="1"/>
    </row>
    <row r="47" spans="1:26" ht="15.75" customHeight="1">
      <c r="A47" s="112"/>
      <c r="B47" s="112"/>
      <c r="C47" s="112"/>
      <c r="D47" s="112"/>
      <c r="E47" s="112"/>
      <c r="F47" s="112"/>
      <c r="G47" s="1"/>
      <c r="H47" s="1"/>
      <c r="I47" s="1"/>
      <c r="J47" s="1"/>
      <c r="K47" s="1"/>
      <c r="L47" s="1"/>
      <c r="M47" s="1"/>
      <c r="N47" s="1"/>
      <c r="O47" s="1"/>
      <c r="P47" s="1"/>
      <c r="Q47" s="1"/>
      <c r="R47" s="1"/>
      <c r="S47" s="1"/>
      <c r="T47" s="1"/>
      <c r="U47" s="1"/>
      <c r="V47" s="1"/>
      <c r="W47" s="1"/>
      <c r="X47" s="1"/>
      <c r="Y47" s="1"/>
      <c r="Z47" s="1"/>
    </row>
    <row r="48" spans="1:26" ht="15.75" customHeight="1">
      <c r="A48" s="112"/>
      <c r="B48" s="112"/>
      <c r="C48" s="112"/>
      <c r="D48" s="112"/>
      <c r="E48" s="112"/>
      <c r="F48" s="112"/>
      <c r="G48" s="1"/>
      <c r="H48" s="1"/>
      <c r="I48" s="1"/>
      <c r="J48" s="1"/>
      <c r="K48" s="1"/>
      <c r="L48" s="1"/>
      <c r="M48" s="1"/>
      <c r="N48" s="1"/>
      <c r="O48" s="1"/>
      <c r="P48" s="1"/>
      <c r="Q48" s="1"/>
      <c r="R48" s="1"/>
      <c r="S48" s="1"/>
      <c r="T48" s="1"/>
      <c r="U48" s="1"/>
      <c r="V48" s="1"/>
      <c r="W48" s="1"/>
      <c r="X48" s="1"/>
      <c r="Y48" s="1"/>
      <c r="Z48" s="1"/>
    </row>
    <row r="49" spans="1:26" ht="15.75" customHeight="1">
      <c r="A49" s="112"/>
      <c r="B49" s="112"/>
      <c r="C49" s="112"/>
      <c r="D49" s="112"/>
      <c r="E49" s="112"/>
      <c r="F49" s="112"/>
      <c r="G49" s="1"/>
      <c r="H49" s="1"/>
      <c r="I49" s="1"/>
      <c r="J49" s="1"/>
      <c r="K49" s="1"/>
      <c r="L49" s="1"/>
      <c r="M49" s="1"/>
      <c r="N49" s="1"/>
      <c r="O49" s="1"/>
      <c r="P49" s="1"/>
      <c r="Q49" s="1"/>
      <c r="R49" s="1"/>
      <c r="S49" s="1"/>
      <c r="T49" s="1"/>
      <c r="U49" s="1"/>
      <c r="V49" s="1"/>
      <c r="W49" s="1"/>
      <c r="X49" s="1"/>
      <c r="Y49" s="1"/>
      <c r="Z49" s="1"/>
    </row>
    <row r="50" spans="1:26" ht="15.75" customHeight="1">
      <c r="A50" s="112"/>
      <c r="B50" s="112"/>
      <c r="C50" s="112"/>
      <c r="D50" s="112"/>
      <c r="E50" s="112"/>
      <c r="F50" s="112"/>
      <c r="G50" s="1"/>
      <c r="H50" s="1"/>
      <c r="I50" s="1"/>
      <c r="J50" s="1"/>
      <c r="K50" s="1"/>
      <c r="L50" s="1"/>
      <c r="M50" s="1"/>
      <c r="N50" s="1"/>
      <c r="O50" s="1"/>
      <c r="P50" s="1"/>
      <c r="Q50" s="1"/>
      <c r="R50" s="1"/>
      <c r="S50" s="1"/>
      <c r="T50" s="1"/>
      <c r="U50" s="1"/>
      <c r="V50" s="1"/>
      <c r="W50" s="1"/>
      <c r="X50" s="1"/>
      <c r="Y50" s="1"/>
      <c r="Z50" s="1"/>
    </row>
    <row r="51" spans="1:26" ht="15.75" customHeight="1">
      <c r="A51" s="112"/>
      <c r="B51" s="112"/>
      <c r="C51" s="112"/>
      <c r="D51" s="112"/>
      <c r="E51" s="112"/>
      <c r="F51" s="112"/>
      <c r="G51" s="1"/>
      <c r="H51" s="1"/>
      <c r="I51" s="1"/>
      <c r="J51" s="1"/>
      <c r="K51" s="1"/>
      <c r="L51" s="1"/>
      <c r="M51" s="1"/>
      <c r="N51" s="1"/>
      <c r="O51" s="1"/>
      <c r="P51" s="1"/>
      <c r="Q51" s="1"/>
      <c r="R51" s="1"/>
      <c r="S51" s="1"/>
      <c r="T51" s="1"/>
      <c r="U51" s="1"/>
      <c r="V51" s="1"/>
      <c r="W51" s="1"/>
      <c r="X51" s="1"/>
      <c r="Y51" s="1"/>
      <c r="Z51" s="1"/>
    </row>
    <row r="52" spans="1:26" ht="15.75" customHeight="1">
      <c r="A52" s="112"/>
      <c r="B52" s="112"/>
      <c r="C52" s="112"/>
      <c r="D52" s="112"/>
      <c r="E52" s="112"/>
      <c r="F52" s="112"/>
      <c r="G52" s="1"/>
      <c r="H52" s="1"/>
      <c r="I52" s="1"/>
      <c r="J52" s="1"/>
      <c r="K52" s="1"/>
      <c r="L52" s="1"/>
      <c r="M52" s="1"/>
      <c r="N52" s="1"/>
      <c r="O52" s="1"/>
      <c r="P52" s="1"/>
      <c r="Q52" s="1"/>
      <c r="R52" s="1"/>
      <c r="S52" s="1"/>
      <c r="T52" s="1"/>
      <c r="U52" s="1"/>
      <c r="V52" s="1"/>
      <c r="W52" s="1"/>
      <c r="X52" s="1"/>
      <c r="Y52" s="1"/>
      <c r="Z52" s="1"/>
    </row>
    <row r="53" spans="1:26" ht="15.75" customHeight="1">
      <c r="A53" s="112"/>
      <c r="B53" s="112"/>
      <c r="C53" s="112"/>
      <c r="D53" s="112"/>
      <c r="E53" s="112"/>
      <c r="F53" s="112"/>
      <c r="G53" s="1"/>
      <c r="H53" s="1"/>
      <c r="I53" s="1"/>
      <c r="J53" s="1"/>
      <c r="K53" s="1"/>
      <c r="L53" s="1"/>
      <c r="M53" s="1"/>
      <c r="N53" s="1"/>
      <c r="O53" s="1"/>
      <c r="P53" s="1"/>
      <c r="Q53" s="1"/>
      <c r="R53" s="1"/>
      <c r="S53" s="1"/>
      <c r="T53" s="1"/>
      <c r="U53" s="1"/>
      <c r="V53" s="1"/>
      <c r="W53" s="1"/>
      <c r="X53" s="1"/>
      <c r="Y53" s="1"/>
      <c r="Z53" s="1"/>
    </row>
    <row r="54" spans="1:26" ht="15.75" customHeight="1">
      <c r="A54" s="112"/>
      <c r="B54" s="112"/>
      <c r="C54" s="112"/>
      <c r="D54" s="112"/>
      <c r="E54" s="112"/>
      <c r="F54" s="112"/>
      <c r="G54" s="1"/>
      <c r="H54" s="1"/>
      <c r="I54" s="1"/>
      <c r="J54" s="1"/>
      <c r="K54" s="1"/>
      <c r="L54" s="1"/>
      <c r="M54" s="1"/>
      <c r="N54" s="1"/>
      <c r="O54" s="1"/>
      <c r="P54" s="1"/>
      <c r="Q54" s="1"/>
      <c r="R54" s="1"/>
      <c r="S54" s="1"/>
      <c r="T54" s="1"/>
      <c r="U54" s="1"/>
      <c r="V54" s="1"/>
      <c r="W54" s="1"/>
      <c r="X54" s="1"/>
      <c r="Y54" s="1"/>
      <c r="Z54" s="1"/>
    </row>
    <row r="55" spans="1:26" ht="15.75" customHeight="1">
      <c r="A55" s="112"/>
      <c r="B55" s="112"/>
      <c r="C55" s="112"/>
      <c r="D55" s="112"/>
      <c r="E55" s="112"/>
      <c r="F55" s="112"/>
      <c r="G55" s="1"/>
      <c r="H55" s="1"/>
      <c r="I55" s="1"/>
      <c r="J55" s="1"/>
      <c r="K55" s="1"/>
      <c r="L55" s="1"/>
      <c r="M55" s="1"/>
      <c r="N55" s="1"/>
      <c r="O55" s="1"/>
      <c r="P55" s="1"/>
      <c r="Q55" s="1"/>
      <c r="R55" s="1"/>
      <c r="S55" s="1"/>
      <c r="T55" s="1"/>
      <c r="U55" s="1"/>
      <c r="V55" s="1"/>
      <c r="W55" s="1"/>
      <c r="X55" s="1"/>
      <c r="Y55" s="1"/>
      <c r="Z55" s="1"/>
    </row>
    <row r="56" spans="1:26" ht="15.75" customHeight="1">
      <c r="A56" s="112"/>
      <c r="B56" s="112"/>
      <c r="C56" s="112"/>
      <c r="D56" s="112"/>
      <c r="E56" s="112"/>
      <c r="F56" s="112"/>
      <c r="G56" s="1"/>
      <c r="H56" s="1"/>
      <c r="I56" s="1"/>
      <c r="J56" s="1"/>
      <c r="K56" s="1"/>
      <c r="L56" s="1"/>
      <c r="M56" s="1"/>
      <c r="N56" s="1"/>
      <c r="O56" s="1"/>
      <c r="P56" s="1"/>
      <c r="Q56" s="1"/>
      <c r="R56" s="1"/>
      <c r="S56" s="1"/>
      <c r="T56" s="1"/>
      <c r="U56" s="1"/>
      <c r="V56" s="1"/>
      <c r="W56" s="1"/>
      <c r="X56" s="1"/>
      <c r="Y56" s="1"/>
      <c r="Z56" s="1"/>
    </row>
    <row r="57" spans="1:26" ht="15.75" customHeight="1">
      <c r="A57" s="112"/>
      <c r="B57" s="112"/>
      <c r="C57" s="112"/>
      <c r="D57" s="112"/>
      <c r="E57" s="112"/>
      <c r="F57" s="112"/>
      <c r="G57" s="1"/>
      <c r="H57" s="1"/>
      <c r="I57" s="1"/>
      <c r="J57" s="1"/>
      <c r="K57" s="1"/>
      <c r="L57" s="1"/>
      <c r="M57" s="1"/>
      <c r="N57" s="1"/>
      <c r="O57" s="1"/>
      <c r="P57" s="1"/>
      <c r="Q57" s="1"/>
      <c r="R57" s="1"/>
      <c r="S57" s="1"/>
      <c r="T57" s="1"/>
      <c r="U57" s="1"/>
      <c r="V57" s="1"/>
      <c r="W57" s="1"/>
      <c r="X57" s="1"/>
      <c r="Y57" s="1"/>
      <c r="Z57" s="1"/>
    </row>
    <row r="58" spans="1:26" ht="15.75" customHeight="1">
      <c r="A58" s="112"/>
      <c r="B58" s="112"/>
      <c r="C58" s="112"/>
      <c r="D58" s="112"/>
      <c r="E58" s="112"/>
      <c r="F58" s="112"/>
      <c r="G58" s="1"/>
      <c r="H58" s="1"/>
      <c r="I58" s="1"/>
      <c r="J58" s="1"/>
      <c r="K58" s="1"/>
      <c r="L58" s="1"/>
      <c r="M58" s="1"/>
      <c r="N58" s="1"/>
      <c r="O58" s="1"/>
      <c r="P58" s="1"/>
      <c r="Q58" s="1"/>
      <c r="R58" s="1"/>
      <c r="S58" s="1"/>
      <c r="T58" s="1"/>
      <c r="U58" s="1"/>
      <c r="V58" s="1"/>
      <c r="W58" s="1"/>
      <c r="X58" s="1"/>
      <c r="Y58" s="1"/>
      <c r="Z58" s="1"/>
    </row>
    <row r="59" spans="1:26" ht="15.75" customHeight="1">
      <c r="A59" s="112"/>
      <c r="B59" s="112"/>
      <c r="C59" s="112"/>
      <c r="D59" s="112"/>
      <c r="E59" s="112"/>
      <c r="F59" s="112"/>
      <c r="G59" s="1"/>
      <c r="H59" s="1"/>
      <c r="I59" s="1"/>
      <c r="J59" s="1"/>
      <c r="K59" s="1"/>
      <c r="L59" s="1"/>
      <c r="M59" s="1"/>
      <c r="N59" s="1"/>
      <c r="O59" s="1"/>
      <c r="P59" s="1"/>
      <c r="Q59" s="1"/>
      <c r="R59" s="1"/>
      <c r="S59" s="1"/>
      <c r="T59" s="1"/>
      <c r="U59" s="1"/>
      <c r="V59" s="1"/>
      <c r="W59" s="1"/>
      <c r="X59" s="1"/>
      <c r="Y59" s="1"/>
      <c r="Z59" s="1"/>
    </row>
    <row r="60" spans="1:26" ht="15.75" customHeight="1">
      <c r="A60" s="112"/>
      <c r="B60" s="112"/>
      <c r="C60" s="112"/>
      <c r="D60" s="112"/>
      <c r="E60" s="112"/>
      <c r="F60" s="112"/>
      <c r="G60" s="1"/>
      <c r="H60" s="1"/>
      <c r="I60" s="1"/>
      <c r="J60" s="1"/>
      <c r="K60" s="1"/>
      <c r="L60" s="1"/>
      <c r="M60" s="1"/>
      <c r="N60" s="1"/>
      <c r="O60" s="1"/>
      <c r="P60" s="1"/>
      <c r="Q60" s="1"/>
      <c r="R60" s="1"/>
      <c r="S60" s="1"/>
      <c r="T60" s="1"/>
      <c r="U60" s="1"/>
      <c r="V60" s="1"/>
      <c r="W60" s="1"/>
      <c r="X60" s="1"/>
      <c r="Y60" s="1"/>
      <c r="Z60" s="1"/>
    </row>
    <row r="61" spans="1:26" ht="15.75" customHeight="1">
      <c r="A61" s="112"/>
      <c r="B61" s="112"/>
      <c r="C61" s="112"/>
      <c r="D61" s="112"/>
      <c r="E61" s="112"/>
      <c r="F61" s="112"/>
      <c r="G61" s="1"/>
      <c r="H61" s="1"/>
      <c r="I61" s="1"/>
      <c r="J61" s="1"/>
      <c r="K61" s="1"/>
      <c r="L61" s="1"/>
      <c r="M61" s="1"/>
      <c r="N61" s="1"/>
      <c r="O61" s="1"/>
      <c r="P61" s="1"/>
      <c r="Q61" s="1"/>
      <c r="R61" s="1"/>
      <c r="S61" s="1"/>
      <c r="T61" s="1"/>
      <c r="U61" s="1"/>
      <c r="V61" s="1"/>
      <c r="W61" s="1"/>
      <c r="X61" s="1"/>
      <c r="Y61" s="1"/>
      <c r="Z61" s="1"/>
    </row>
    <row r="62" spans="1:26" ht="15.75" customHeight="1">
      <c r="A62" s="112"/>
      <c r="B62" s="112"/>
      <c r="C62" s="112"/>
      <c r="D62" s="112"/>
      <c r="E62" s="112"/>
      <c r="F62" s="112"/>
      <c r="G62" s="1"/>
      <c r="H62" s="1"/>
      <c r="I62" s="1"/>
      <c r="J62" s="1"/>
      <c r="K62" s="1"/>
      <c r="L62" s="1"/>
      <c r="M62" s="1"/>
      <c r="N62" s="1"/>
      <c r="O62" s="1"/>
      <c r="P62" s="1"/>
      <c r="Q62" s="1"/>
      <c r="R62" s="1"/>
      <c r="S62" s="1"/>
      <c r="T62" s="1"/>
      <c r="U62" s="1"/>
      <c r="V62" s="1"/>
      <c r="W62" s="1"/>
      <c r="X62" s="1"/>
      <c r="Y62" s="1"/>
      <c r="Z62" s="1"/>
    </row>
    <row r="63" spans="1:26" ht="15.75" customHeight="1">
      <c r="A63" s="112"/>
      <c r="B63" s="112"/>
      <c r="C63" s="112"/>
      <c r="D63" s="112"/>
      <c r="E63" s="112"/>
      <c r="F63" s="112"/>
      <c r="G63" s="1"/>
      <c r="H63" s="1"/>
      <c r="I63" s="1"/>
      <c r="J63" s="1"/>
      <c r="K63" s="1"/>
      <c r="L63" s="1"/>
      <c r="M63" s="1"/>
      <c r="N63" s="1"/>
      <c r="O63" s="1"/>
      <c r="P63" s="1"/>
      <c r="Q63" s="1"/>
      <c r="R63" s="1"/>
      <c r="S63" s="1"/>
      <c r="T63" s="1"/>
      <c r="U63" s="1"/>
      <c r="V63" s="1"/>
      <c r="W63" s="1"/>
      <c r="X63" s="1"/>
      <c r="Y63" s="1"/>
      <c r="Z63" s="1"/>
    </row>
    <row r="64" spans="1:26" ht="15.75" customHeight="1">
      <c r="A64" s="112"/>
      <c r="B64" s="112"/>
      <c r="C64" s="112"/>
      <c r="D64" s="112"/>
      <c r="E64" s="112"/>
      <c r="F64" s="112"/>
      <c r="G64" s="1"/>
      <c r="H64" s="1"/>
      <c r="I64" s="1"/>
      <c r="J64" s="1"/>
      <c r="K64" s="1"/>
      <c r="L64" s="1"/>
      <c r="M64" s="1"/>
      <c r="N64" s="1"/>
      <c r="O64" s="1"/>
      <c r="P64" s="1"/>
      <c r="Q64" s="1"/>
      <c r="R64" s="1"/>
      <c r="S64" s="1"/>
      <c r="T64" s="1"/>
      <c r="U64" s="1"/>
      <c r="V64" s="1"/>
      <c r="W64" s="1"/>
      <c r="X64" s="1"/>
      <c r="Y64" s="1"/>
      <c r="Z64" s="1"/>
    </row>
    <row r="65" spans="1:26" ht="15.75" customHeight="1">
      <c r="A65" s="112"/>
      <c r="B65" s="112"/>
      <c r="C65" s="112"/>
      <c r="D65" s="112"/>
      <c r="E65" s="112"/>
      <c r="F65" s="112"/>
      <c r="G65" s="1"/>
      <c r="H65" s="1"/>
      <c r="I65" s="1"/>
      <c r="J65" s="1"/>
      <c r="K65" s="1"/>
      <c r="L65" s="1"/>
      <c r="M65" s="1"/>
      <c r="N65" s="1"/>
      <c r="O65" s="1"/>
      <c r="P65" s="1"/>
      <c r="Q65" s="1"/>
      <c r="R65" s="1"/>
      <c r="S65" s="1"/>
      <c r="T65" s="1"/>
      <c r="U65" s="1"/>
      <c r="V65" s="1"/>
      <c r="W65" s="1"/>
      <c r="X65" s="1"/>
      <c r="Y65" s="1"/>
      <c r="Z65" s="1"/>
    </row>
    <row r="66" spans="1:26" ht="15.75" customHeight="1">
      <c r="A66" s="112"/>
      <c r="B66" s="112"/>
      <c r="C66" s="112"/>
      <c r="D66" s="112"/>
      <c r="E66" s="112"/>
      <c r="F66" s="112"/>
      <c r="G66" s="1"/>
      <c r="H66" s="1"/>
      <c r="I66" s="1"/>
      <c r="J66" s="1"/>
      <c r="K66" s="1"/>
      <c r="L66" s="1"/>
      <c r="M66" s="1"/>
      <c r="N66" s="1"/>
      <c r="O66" s="1"/>
      <c r="P66" s="1"/>
      <c r="Q66" s="1"/>
      <c r="R66" s="1"/>
      <c r="S66" s="1"/>
      <c r="T66" s="1"/>
      <c r="U66" s="1"/>
      <c r="V66" s="1"/>
      <c r="W66" s="1"/>
      <c r="X66" s="1"/>
      <c r="Y66" s="1"/>
      <c r="Z66" s="1"/>
    </row>
    <row r="67" spans="1:26" ht="15.75" customHeight="1">
      <c r="A67" s="112"/>
      <c r="B67" s="112"/>
      <c r="C67" s="112"/>
      <c r="D67" s="112"/>
      <c r="E67" s="112"/>
      <c r="F67" s="112"/>
      <c r="G67" s="1"/>
      <c r="H67" s="1"/>
      <c r="I67" s="1"/>
      <c r="J67" s="1"/>
      <c r="K67" s="1"/>
      <c r="L67" s="1"/>
      <c r="M67" s="1"/>
      <c r="N67" s="1"/>
      <c r="O67" s="1"/>
      <c r="P67" s="1"/>
      <c r="Q67" s="1"/>
      <c r="R67" s="1"/>
      <c r="S67" s="1"/>
      <c r="T67" s="1"/>
      <c r="U67" s="1"/>
      <c r="V67" s="1"/>
      <c r="W67" s="1"/>
      <c r="X67" s="1"/>
      <c r="Y67" s="1"/>
      <c r="Z67" s="1"/>
    </row>
    <row r="68" spans="1:26" ht="15.75" customHeight="1">
      <c r="A68" s="112"/>
      <c r="B68" s="112"/>
      <c r="C68" s="112"/>
      <c r="D68" s="112"/>
      <c r="E68" s="112"/>
      <c r="F68" s="112"/>
      <c r="G68" s="1"/>
      <c r="H68" s="1"/>
      <c r="I68" s="1"/>
      <c r="J68" s="1"/>
      <c r="K68" s="1"/>
      <c r="L68" s="1"/>
      <c r="M68" s="1"/>
      <c r="N68" s="1"/>
      <c r="O68" s="1"/>
      <c r="P68" s="1"/>
      <c r="Q68" s="1"/>
      <c r="R68" s="1"/>
      <c r="S68" s="1"/>
      <c r="T68" s="1"/>
      <c r="U68" s="1"/>
      <c r="V68" s="1"/>
      <c r="W68" s="1"/>
      <c r="X68" s="1"/>
      <c r="Y68" s="1"/>
      <c r="Z68" s="1"/>
    </row>
    <row r="69" spans="1:26" ht="15.75" customHeight="1">
      <c r="A69" s="112"/>
      <c r="B69" s="112"/>
      <c r="C69" s="112"/>
      <c r="D69" s="112"/>
      <c r="E69" s="112"/>
      <c r="F69" s="112"/>
      <c r="G69" s="1"/>
      <c r="H69" s="1"/>
      <c r="I69" s="1"/>
      <c r="J69" s="1"/>
      <c r="K69" s="1"/>
      <c r="L69" s="1"/>
      <c r="M69" s="1"/>
      <c r="N69" s="1"/>
      <c r="O69" s="1"/>
      <c r="P69" s="1"/>
      <c r="Q69" s="1"/>
      <c r="R69" s="1"/>
      <c r="S69" s="1"/>
      <c r="T69" s="1"/>
      <c r="U69" s="1"/>
      <c r="V69" s="1"/>
      <c r="W69" s="1"/>
      <c r="X69" s="1"/>
      <c r="Y69" s="1"/>
      <c r="Z69" s="1"/>
    </row>
    <row r="70" spans="1:26" ht="15.75" customHeight="1">
      <c r="A70" s="112"/>
      <c r="B70" s="112"/>
      <c r="C70" s="112"/>
      <c r="D70" s="112"/>
      <c r="E70" s="112"/>
      <c r="F70" s="112"/>
      <c r="G70" s="1"/>
      <c r="H70" s="1"/>
      <c r="I70" s="1"/>
      <c r="J70" s="1"/>
      <c r="K70" s="1"/>
      <c r="L70" s="1"/>
      <c r="M70" s="1"/>
      <c r="N70" s="1"/>
      <c r="O70" s="1"/>
      <c r="P70" s="1"/>
      <c r="Q70" s="1"/>
      <c r="R70" s="1"/>
      <c r="S70" s="1"/>
      <c r="T70" s="1"/>
      <c r="U70" s="1"/>
      <c r="V70" s="1"/>
      <c r="W70" s="1"/>
      <c r="X70" s="1"/>
      <c r="Y70" s="1"/>
      <c r="Z70" s="1"/>
    </row>
    <row r="71" spans="1:26" ht="15.75" customHeight="1">
      <c r="A71" s="112"/>
      <c r="B71" s="112"/>
      <c r="C71" s="112"/>
      <c r="D71" s="112"/>
      <c r="E71" s="112"/>
      <c r="F71" s="112"/>
      <c r="G71" s="1"/>
      <c r="H71" s="1"/>
      <c r="I71" s="1"/>
      <c r="J71" s="1"/>
      <c r="K71" s="1"/>
      <c r="L71" s="1"/>
      <c r="M71" s="1"/>
      <c r="N71" s="1"/>
      <c r="O71" s="1"/>
      <c r="P71" s="1"/>
      <c r="Q71" s="1"/>
      <c r="R71" s="1"/>
      <c r="S71" s="1"/>
      <c r="T71" s="1"/>
      <c r="U71" s="1"/>
      <c r="V71" s="1"/>
      <c r="W71" s="1"/>
      <c r="X71" s="1"/>
      <c r="Y71" s="1"/>
      <c r="Z71" s="1"/>
    </row>
    <row r="72" spans="1:26" ht="15.75" customHeight="1">
      <c r="A72" s="112"/>
      <c r="B72" s="112"/>
      <c r="C72" s="112"/>
      <c r="D72" s="112"/>
      <c r="E72" s="112"/>
      <c r="F72" s="112"/>
      <c r="G72" s="1"/>
      <c r="H72" s="1"/>
      <c r="I72" s="1"/>
      <c r="J72" s="1"/>
      <c r="K72" s="1"/>
      <c r="L72" s="1"/>
      <c r="M72" s="1"/>
      <c r="N72" s="1"/>
      <c r="O72" s="1"/>
      <c r="P72" s="1"/>
      <c r="Q72" s="1"/>
      <c r="R72" s="1"/>
      <c r="S72" s="1"/>
      <c r="T72" s="1"/>
      <c r="U72" s="1"/>
      <c r="V72" s="1"/>
      <c r="W72" s="1"/>
      <c r="X72" s="1"/>
      <c r="Y72" s="1"/>
      <c r="Z72" s="1"/>
    </row>
    <row r="73" spans="1:26" ht="15.75" customHeight="1">
      <c r="A73" s="112"/>
      <c r="B73" s="112"/>
      <c r="C73" s="112"/>
      <c r="D73" s="112"/>
      <c r="E73" s="112"/>
      <c r="F73" s="112"/>
      <c r="G73" s="1"/>
      <c r="H73" s="1"/>
      <c r="I73" s="1"/>
      <c r="J73" s="1"/>
      <c r="K73" s="1"/>
      <c r="L73" s="1"/>
      <c r="M73" s="1"/>
      <c r="N73" s="1"/>
      <c r="O73" s="1"/>
      <c r="P73" s="1"/>
      <c r="Q73" s="1"/>
      <c r="R73" s="1"/>
      <c r="S73" s="1"/>
      <c r="T73" s="1"/>
      <c r="U73" s="1"/>
      <c r="V73" s="1"/>
      <c r="W73" s="1"/>
      <c r="X73" s="1"/>
      <c r="Y73" s="1"/>
      <c r="Z73" s="1"/>
    </row>
    <row r="74" spans="1:26" ht="15.75" customHeight="1">
      <c r="A74" s="112"/>
      <c r="B74" s="112"/>
      <c r="C74" s="112"/>
      <c r="D74" s="112"/>
      <c r="E74" s="112"/>
      <c r="F74" s="112"/>
      <c r="G74" s="1"/>
      <c r="H74" s="1"/>
      <c r="I74" s="1"/>
      <c r="J74" s="1"/>
      <c r="K74" s="1"/>
      <c r="L74" s="1"/>
      <c r="M74" s="1"/>
      <c r="N74" s="1"/>
      <c r="O74" s="1"/>
      <c r="P74" s="1"/>
      <c r="Q74" s="1"/>
      <c r="R74" s="1"/>
      <c r="S74" s="1"/>
      <c r="T74" s="1"/>
      <c r="U74" s="1"/>
      <c r="V74" s="1"/>
      <c r="W74" s="1"/>
      <c r="X74" s="1"/>
      <c r="Y74" s="1"/>
      <c r="Z74" s="1"/>
    </row>
    <row r="75" spans="1:26" ht="15.75" customHeight="1">
      <c r="A75" s="112"/>
      <c r="B75" s="112"/>
      <c r="C75" s="112"/>
      <c r="D75" s="112"/>
      <c r="E75" s="112"/>
      <c r="F75" s="112"/>
      <c r="G75" s="1"/>
      <c r="H75" s="1"/>
      <c r="I75" s="1"/>
      <c r="J75" s="1"/>
      <c r="K75" s="1"/>
      <c r="L75" s="1"/>
      <c r="M75" s="1"/>
      <c r="N75" s="1"/>
      <c r="O75" s="1"/>
      <c r="P75" s="1"/>
      <c r="Q75" s="1"/>
      <c r="R75" s="1"/>
      <c r="S75" s="1"/>
      <c r="T75" s="1"/>
      <c r="U75" s="1"/>
      <c r="V75" s="1"/>
      <c r="W75" s="1"/>
      <c r="X75" s="1"/>
      <c r="Y75" s="1"/>
      <c r="Z75" s="1"/>
    </row>
    <row r="76" spans="1:26" ht="15.75" customHeight="1">
      <c r="A76" s="112"/>
      <c r="B76" s="112"/>
      <c r="C76" s="112"/>
      <c r="D76" s="112"/>
      <c r="E76" s="112"/>
      <c r="F76" s="112"/>
      <c r="G76" s="1"/>
      <c r="H76" s="1"/>
      <c r="I76" s="1"/>
      <c r="J76" s="1"/>
      <c r="K76" s="1"/>
      <c r="L76" s="1"/>
      <c r="M76" s="1"/>
      <c r="N76" s="1"/>
      <c r="O76" s="1"/>
      <c r="P76" s="1"/>
      <c r="Q76" s="1"/>
      <c r="R76" s="1"/>
      <c r="S76" s="1"/>
      <c r="T76" s="1"/>
      <c r="U76" s="1"/>
      <c r="V76" s="1"/>
      <c r="W76" s="1"/>
      <c r="X76" s="1"/>
      <c r="Y76" s="1"/>
      <c r="Z76" s="1"/>
    </row>
    <row r="77" spans="1:26" ht="15.75" customHeight="1">
      <c r="A77" s="112"/>
      <c r="B77" s="112"/>
      <c r="C77" s="112"/>
      <c r="D77" s="112"/>
      <c r="E77" s="112"/>
      <c r="F77" s="112"/>
      <c r="G77" s="1"/>
      <c r="H77" s="1"/>
      <c r="I77" s="1"/>
      <c r="J77" s="1"/>
      <c r="K77" s="1"/>
      <c r="L77" s="1"/>
      <c r="M77" s="1"/>
      <c r="N77" s="1"/>
      <c r="O77" s="1"/>
      <c r="P77" s="1"/>
      <c r="Q77" s="1"/>
      <c r="R77" s="1"/>
      <c r="S77" s="1"/>
      <c r="T77" s="1"/>
      <c r="U77" s="1"/>
      <c r="V77" s="1"/>
      <c r="W77" s="1"/>
      <c r="X77" s="1"/>
      <c r="Y77" s="1"/>
      <c r="Z77" s="1"/>
    </row>
    <row r="78" spans="1:26" ht="15.75" customHeight="1">
      <c r="A78" s="112"/>
      <c r="B78" s="112"/>
      <c r="C78" s="112"/>
      <c r="D78" s="112"/>
      <c r="E78" s="112"/>
      <c r="F78" s="112"/>
      <c r="G78" s="1"/>
      <c r="H78" s="1"/>
      <c r="I78" s="1"/>
      <c r="J78" s="1"/>
      <c r="K78" s="1"/>
      <c r="L78" s="1"/>
      <c r="M78" s="1"/>
      <c r="N78" s="1"/>
      <c r="O78" s="1"/>
      <c r="P78" s="1"/>
      <c r="Q78" s="1"/>
      <c r="R78" s="1"/>
      <c r="S78" s="1"/>
      <c r="T78" s="1"/>
      <c r="U78" s="1"/>
      <c r="V78" s="1"/>
      <c r="W78" s="1"/>
      <c r="X78" s="1"/>
      <c r="Y78" s="1"/>
      <c r="Z78" s="1"/>
    </row>
    <row r="79" spans="1:26" ht="15.75" customHeight="1">
      <c r="A79" s="112"/>
      <c r="B79" s="112"/>
      <c r="C79" s="112"/>
      <c r="D79" s="112"/>
      <c r="E79" s="112"/>
      <c r="F79" s="112"/>
      <c r="G79" s="1"/>
      <c r="H79" s="1"/>
      <c r="I79" s="1"/>
      <c r="J79" s="1"/>
      <c r="K79" s="1"/>
      <c r="L79" s="1"/>
      <c r="M79" s="1"/>
      <c r="N79" s="1"/>
      <c r="O79" s="1"/>
      <c r="P79" s="1"/>
      <c r="Q79" s="1"/>
      <c r="R79" s="1"/>
      <c r="S79" s="1"/>
      <c r="T79" s="1"/>
      <c r="U79" s="1"/>
      <c r="V79" s="1"/>
      <c r="W79" s="1"/>
      <c r="X79" s="1"/>
      <c r="Y79" s="1"/>
      <c r="Z79" s="1"/>
    </row>
    <row r="80" spans="1:26" ht="15.75" customHeight="1">
      <c r="A80" s="112"/>
      <c r="B80" s="112"/>
      <c r="C80" s="112"/>
      <c r="D80" s="112"/>
      <c r="E80" s="112"/>
      <c r="F80" s="112"/>
      <c r="G80" s="1"/>
      <c r="H80" s="1"/>
      <c r="I80" s="1"/>
      <c r="J80" s="1"/>
      <c r="K80" s="1"/>
      <c r="L80" s="1"/>
      <c r="M80" s="1"/>
      <c r="N80" s="1"/>
      <c r="O80" s="1"/>
      <c r="P80" s="1"/>
      <c r="Q80" s="1"/>
      <c r="R80" s="1"/>
      <c r="S80" s="1"/>
      <c r="T80" s="1"/>
      <c r="U80" s="1"/>
      <c r="V80" s="1"/>
      <c r="W80" s="1"/>
      <c r="X80" s="1"/>
      <c r="Y80" s="1"/>
      <c r="Z80" s="1"/>
    </row>
    <row r="81" spans="1:26" ht="15.75" customHeight="1">
      <c r="A81" s="112"/>
      <c r="B81" s="112"/>
      <c r="C81" s="112"/>
      <c r="D81" s="112"/>
      <c r="E81" s="112"/>
      <c r="F81" s="112"/>
      <c r="G81" s="1"/>
      <c r="H81" s="1"/>
      <c r="I81" s="1"/>
      <c r="J81" s="1"/>
      <c r="K81" s="1"/>
      <c r="L81" s="1"/>
      <c r="M81" s="1"/>
      <c r="N81" s="1"/>
      <c r="O81" s="1"/>
      <c r="P81" s="1"/>
      <c r="Q81" s="1"/>
      <c r="R81" s="1"/>
      <c r="S81" s="1"/>
      <c r="T81" s="1"/>
      <c r="U81" s="1"/>
      <c r="V81" s="1"/>
      <c r="W81" s="1"/>
      <c r="X81" s="1"/>
      <c r="Y81" s="1"/>
      <c r="Z81" s="1"/>
    </row>
    <row r="82" spans="1:26" ht="15.75" customHeight="1">
      <c r="A82" s="112"/>
      <c r="B82" s="112"/>
      <c r="C82" s="112"/>
      <c r="D82" s="112"/>
      <c r="E82" s="112"/>
      <c r="F82" s="112"/>
      <c r="G82" s="1"/>
      <c r="H82" s="1"/>
      <c r="I82" s="1"/>
      <c r="J82" s="1"/>
      <c r="K82" s="1"/>
      <c r="L82" s="1"/>
      <c r="M82" s="1"/>
      <c r="N82" s="1"/>
      <c r="O82" s="1"/>
      <c r="P82" s="1"/>
      <c r="Q82" s="1"/>
      <c r="R82" s="1"/>
      <c r="S82" s="1"/>
      <c r="T82" s="1"/>
      <c r="U82" s="1"/>
      <c r="V82" s="1"/>
      <c r="W82" s="1"/>
      <c r="X82" s="1"/>
      <c r="Y82" s="1"/>
      <c r="Z82" s="1"/>
    </row>
    <row r="83" spans="1:26" ht="15.75" customHeight="1">
      <c r="A83" s="112"/>
      <c r="B83" s="112"/>
      <c r="C83" s="112"/>
      <c r="D83" s="112"/>
      <c r="E83" s="112"/>
      <c r="F83" s="112"/>
      <c r="G83" s="1"/>
      <c r="H83" s="1"/>
      <c r="I83" s="1"/>
      <c r="J83" s="1"/>
      <c r="K83" s="1"/>
      <c r="L83" s="1"/>
      <c r="M83" s="1"/>
      <c r="N83" s="1"/>
      <c r="O83" s="1"/>
      <c r="P83" s="1"/>
      <c r="Q83" s="1"/>
      <c r="R83" s="1"/>
      <c r="S83" s="1"/>
      <c r="T83" s="1"/>
      <c r="U83" s="1"/>
      <c r="V83" s="1"/>
      <c r="W83" s="1"/>
      <c r="X83" s="1"/>
      <c r="Y83" s="1"/>
      <c r="Z83" s="1"/>
    </row>
    <row r="84" spans="1:26" ht="15.75" customHeight="1">
      <c r="A84" s="112"/>
      <c r="B84" s="112"/>
      <c r="C84" s="112"/>
      <c r="D84" s="112"/>
      <c r="E84" s="112"/>
      <c r="F84" s="112"/>
      <c r="G84" s="1"/>
      <c r="H84" s="1"/>
      <c r="I84" s="1"/>
      <c r="J84" s="1"/>
      <c r="K84" s="1"/>
      <c r="L84" s="1"/>
      <c r="M84" s="1"/>
      <c r="N84" s="1"/>
      <c r="O84" s="1"/>
      <c r="P84" s="1"/>
      <c r="Q84" s="1"/>
      <c r="R84" s="1"/>
      <c r="S84" s="1"/>
      <c r="T84" s="1"/>
      <c r="U84" s="1"/>
      <c r="V84" s="1"/>
      <c r="W84" s="1"/>
      <c r="X84" s="1"/>
      <c r="Y84" s="1"/>
      <c r="Z84" s="1"/>
    </row>
    <row r="85" spans="1:26" ht="15.75" customHeight="1">
      <c r="A85" s="112"/>
      <c r="B85" s="112"/>
      <c r="C85" s="112"/>
      <c r="D85" s="112"/>
      <c r="E85" s="112"/>
      <c r="F85" s="112"/>
      <c r="G85" s="1"/>
      <c r="H85" s="1"/>
      <c r="I85" s="1"/>
      <c r="J85" s="1"/>
      <c r="K85" s="1"/>
      <c r="L85" s="1"/>
      <c r="M85" s="1"/>
      <c r="N85" s="1"/>
      <c r="O85" s="1"/>
      <c r="P85" s="1"/>
      <c r="Q85" s="1"/>
      <c r="R85" s="1"/>
      <c r="S85" s="1"/>
      <c r="T85" s="1"/>
      <c r="U85" s="1"/>
      <c r="V85" s="1"/>
      <c r="W85" s="1"/>
      <c r="X85" s="1"/>
      <c r="Y85" s="1"/>
      <c r="Z85" s="1"/>
    </row>
    <row r="86" spans="1:26" ht="15.75" customHeight="1">
      <c r="A86" s="112"/>
      <c r="B86" s="112"/>
      <c r="C86" s="112"/>
      <c r="D86" s="112"/>
      <c r="E86" s="112"/>
      <c r="F86" s="112"/>
      <c r="G86" s="1"/>
      <c r="H86" s="1"/>
      <c r="I86" s="1"/>
      <c r="J86" s="1"/>
      <c r="K86" s="1"/>
      <c r="L86" s="1"/>
      <c r="M86" s="1"/>
      <c r="N86" s="1"/>
      <c r="O86" s="1"/>
      <c r="P86" s="1"/>
      <c r="Q86" s="1"/>
      <c r="R86" s="1"/>
      <c r="S86" s="1"/>
      <c r="T86" s="1"/>
      <c r="U86" s="1"/>
      <c r="V86" s="1"/>
      <c r="W86" s="1"/>
      <c r="X86" s="1"/>
      <c r="Y86" s="1"/>
      <c r="Z86" s="1"/>
    </row>
    <row r="87" spans="1:26" ht="15.75" customHeight="1">
      <c r="A87" s="112"/>
      <c r="B87" s="112"/>
      <c r="C87" s="112"/>
      <c r="D87" s="112"/>
      <c r="E87" s="112"/>
      <c r="F87" s="112"/>
      <c r="G87" s="1"/>
      <c r="H87" s="1"/>
      <c r="I87" s="1"/>
      <c r="J87" s="1"/>
      <c r="K87" s="1"/>
      <c r="L87" s="1"/>
      <c r="M87" s="1"/>
      <c r="N87" s="1"/>
      <c r="O87" s="1"/>
      <c r="P87" s="1"/>
      <c r="Q87" s="1"/>
      <c r="R87" s="1"/>
      <c r="S87" s="1"/>
      <c r="T87" s="1"/>
      <c r="U87" s="1"/>
      <c r="V87" s="1"/>
      <c r="W87" s="1"/>
      <c r="X87" s="1"/>
      <c r="Y87" s="1"/>
      <c r="Z87" s="1"/>
    </row>
    <row r="88" spans="1:26" ht="15.75" customHeight="1">
      <c r="A88" s="112"/>
      <c r="B88" s="112"/>
      <c r="C88" s="112"/>
      <c r="D88" s="112"/>
      <c r="E88" s="112"/>
      <c r="F88" s="112"/>
      <c r="G88" s="1"/>
      <c r="H88" s="1"/>
      <c r="I88" s="1"/>
      <c r="J88" s="1"/>
      <c r="K88" s="1"/>
      <c r="L88" s="1"/>
      <c r="M88" s="1"/>
      <c r="N88" s="1"/>
      <c r="O88" s="1"/>
      <c r="P88" s="1"/>
      <c r="Q88" s="1"/>
      <c r="R88" s="1"/>
      <c r="S88" s="1"/>
      <c r="T88" s="1"/>
      <c r="U88" s="1"/>
      <c r="V88" s="1"/>
      <c r="W88" s="1"/>
      <c r="X88" s="1"/>
      <c r="Y88" s="1"/>
      <c r="Z88" s="1"/>
    </row>
    <row r="89" spans="1:26" ht="15.75" customHeight="1">
      <c r="A89" s="112"/>
      <c r="B89" s="112"/>
      <c r="C89" s="112"/>
      <c r="D89" s="112"/>
      <c r="E89" s="112"/>
      <c r="F89" s="112"/>
      <c r="G89" s="1"/>
      <c r="H89" s="1"/>
      <c r="I89" s="1"/>
      <c r="J89" s="1"/>
      <c r="K89" s="1"/>
      <c r="L89" s="1"/>
      <c r="M89" s="1"/>
      <c r="N89" s="1"/>
      <c r="O89" s="1"/>
      <c r="P89" s="1"/>
      <c r="Q89" s="1"/>
      <c r="R89" s="1"/>
      <c r="S89" s="1"/>
      <c r="T89" s="1"/>
      <c r="U89" s="1"/>
      <c r="V89" s="1"/>
      <c r="W89" s="1"/>
      <c r="X89" s="1"/>
      <c r="Y89" s="1"/>
      <c r="Z89" s="1"/>
    </row>
    <row r="90" spans="1:26" ht="15.75" customHeight="1">
      <c r="A90" s="112"/>
      <c r="B90" s="112"/>
      <c r="C90" s="112"/>
      <c r="D90" s="112"/>
      <c r="E90" s="112"/>
      <c r="F90" s="112"/>
      <c r="G90" s="1"/>
      <c r="H90" s="1"/>
      <c r="I90" s="1"/>
      <c r="J90" s="1"/>
      <c r="K90" s="1"/>
      <c r="L90" s="1"/>
      <c r="M90" s="1"/>
      <c r="N90" s="1"/>
      <c r="O90" s="1"/>
      <c r="P90" s="1"/>
      <c r="Q90" s="1"/>
      <c r="R90" s="1"/>
      <c r="S90" s="1"/>
      <c r="T90" s="1"/>
      <c r="U90" s="1"/>
      <c r="V90" s="1"/>
      <c r="W90" s="1"/>
      <c r="X90" s="1"/>
      <c r="Y90" s="1"/>
      <c r="Z90" s="1"/>
    </row>
    <row r="91" spans="1:26" ht="15.75" customHeight="1">
      <c r="A91" s="112"/>
      <c r="B91" s="112"/>
      <c r="C91" s="112"/>
      <c r="D91" s="112"/>
      <c r="E91" s="112"/>
      <c r="F91" s="112"/>
      <c r="G91" s="1"/>
      <c r="H91" s="1"/>
      <c r="I91" s="1"/>
      <c r="J91" s="1"/>
      <c r="K91" s="1"/>
      <c r="L91" s="1"/>
      <c r="M91" s="1"/>
      <c r="N91" s="1"/>
      <c r="O91" s="1"/>
      <c r="P91" s="1"/>
      <c r="Q91" s="1"/>
      <c r="R91" s="1"/>
      <c r="S91" s="1"/>
      <c r="T91" s="1"/>
      <c r="U91" s="1"/>
      <c r="V91" s="1"/>
      <c r="W91" s="1"/>
      <c r="X91" s="1"/>
      <c r="Y91" s="1"/>
      <c r="Z91" s="1"/>
    </row>
    <row r="92" spans="1:26" ht="15.75" customHeight="1">
      <c r="A92" s="112"/>
      <c r="B92" s="112"/>
      <c r="C92" s="112"/>
      <c r="D92" s="112"/>
      <c r="E92" s="112"/>
      <c r="F92" s="112"/>
      <c r="G92" s="1"/>
      <c r="H92" s="1"/>
      <c r="I92" s="1"/>
      <c r="J92" s="1"/>
      <c r="K92" s="1"/>
      <c r="L92" s="1"/>
      <c r="M92" s="1"/>
      <c r="N92" s="1"/>
      <c r="O92" s="1"/>
      <c r="P92" s="1"/>
      <c r="Q92" s="1"/>
      <c r="R92" s="1"/>
      <c r="S92" s="1"/>
      <c r="T92" s="1"/>
      <c r="U92" s="1"/>
      <c r="V92" s="1"/>
      <c r="W92" s="1"/>
      <c r="X92" s="1"/>
      <c r="Y92" s="1"/>
      <c r="Z92" s="1"/>
    </row>
    <row r="93" spans="1:26" ht="15.75" customHeight="1">
      <c r="A93" s="112"/>
      <c r="B93" s="112"/>
      <c r="C93" s="112"/>
      <c r="D93" s="112"/>
      <c r="E93" s="112"/>
      <c r="F93" s="112"/>
      <c r="G93" s="1"/>
      <c r="H93" s="1"/>
      <c r="I93" s="1"/>
      <c r="J93" s="1"/>
      <c r="K93" s="1"/>
      <c r="L93" s="1"/>
      <c r="M93" s="1"/>
      <c r="N93" s="1"/>
      <c r="O93" s="1"/>
      <c r="P93" s="1"/>
      <c r="Q93" s="1"/>
      <c r="R93" s="1"/>
      <c r="S93" s="1"/>
      <c r="T93" s="1"/>
      <c r="U93" s="1"/>
      <c r="V93" s="1"/>
      <c r="W93" s="1"/>
      <c r="X93" s="1"/>
      <c r="Y93" s="1"/>
      <c r="Z93" s="1"/>
    </row>
    <row r="94" spans="1:26" ht="15.75" customHeight="1">
      <c r="A94" s="112"/>
      <c r="B94" s="112"/>
      <c r="C94" s="112"/>
      <c r="D94" s="112"/>
      <c r="E94" s="112"/>
      <c r="F94" s="112"/>
      <c r="G94" s="1"/>
      <c r="H94" s="1"/>
      <c r="I94" s="1"/>
      <c r="J94" s="1"/>
      <c r="K94" s="1"/>
      <c r="L94" s="1"/>
      <c r="M94" s="1"/>
      <c r="N94" s="1"/>
      <c r="O94" s="1"/>
      <c r="P94" s="1"/>
      <c r="Q94" s="1"/>
      <c r="R94" s="1"/>
      <c r="S94" s="1"/>
      <c r="T94" s="1"/>
      <c r="U94" s="1"/>
      <c r="V94" s="1"/>
      <c r="W94" s="1"/>
      <c r="X94" s="1"/>
      <c r="Y94" s="1"/>
      <c r="Z94" s="1"/>
    </row>
    <row r="95" spans="1:26" ht="15.75" customHeight="1">
      <c r="A95" s="112"/>
      <c r="B95" s="112"/>
      <c r="C95" s="112"/>
      <c r="D95" s="112"/>
      <c r="E95" s="112"/>
      <c r="F95" s="112"/>
      <c r="G95" s="1"/>
      <c r="H95" s="1"/>
      <c r="I95" s="1"/>
      <c r="J95" s="1"/>
      <c r="K95" s="1"/>
      <c r="L95" s="1"/>
      <c r="M95" s="1"/>
      <c r="N95" s="1"/>
      <c r="O95" s="1"/>
      <c r="P95" s="1"/>
      <c r="Q95" s="1"/>
      <c r="R95" s="1"/>
      <c r="S95" s="1"/>
      <c r="T95" s="1"/>
      <c r="U95" s="1"/>
      <c r="V95" s="1"/>
      <c r="W95" s="1"/>
      <c r="X95" s="1"/>
      <c r="Y95" s="1"/>
      <c r="Z95" s="1"/>
    </row>
    <row r="96" spans="1:26" ht="15.75" customHeight="1">
      <c r="A96" s="112"/>
      <c r="B96" s="112"/>
      <c r="C96" s="112"/>
      <c r="D96" s="112"/>
      <c r="E96" s="112"/>
      <c r="F96" s="112"/>
      <c r="G96" s="1"/>
      <c r="H96" s="1"/>
      <c r="I96" s="1"/>
      <c r="J96" s="1"/>
      <c r="K96" s="1"/>
      <c r="L96" s="1"/>
      <c r="M96" s="1"/>
      <c r="N96" s="1"/>
      <c r="O96" s="1"/>
      <c r="P96" s="1"/>
      <c r="Q96" s="1"/>
      <c r="R96" s="1"/>
      <c r="S96" s="1"/>
      <c r="T96" s="1"/>
      <c r="U96" s="1"/>
      <c r="V96" s="1"/>
      <c r="W96" s="1"/>
      <c r="X96" s="1"/>
      <c r="Y96" s="1"/>
      <c r="Z96" s="1"/>
    </row>
    <row r="97" spans="1:26" ht="15.75" customHeight="1">
      <c r="A97" s="112"/>
      <c r="B97" s="112"/>
      <c r="C97" s="112"/>
      <c r="D97" s="112"/>
      <c r="E97" s="112"/>
      <c r="F97" s="112"/>
      <c r="G97" s="1"/>
      <c r="H97" s="1"/>
      <c r="I97" s="1"/>
      <c r="J97" s="1"/>
      <c r="K97" s="1"/>
      <c r="L97" s="1"/>
      <c r="M97" s="1"/>
      <c r="N97" s="1"/>
      <c r="O97" s="1"/>
      <c r="P97" s="1"/>
      <c r="Q97" s="1"/>
      <c r="R97" s="1"/>
      <c r="S97" s="1"/>
      <c r="T97" s="1"/>
      <c r="U97" s="1"/>
      <c r="V97" s="1"/>
      <c r="W97" s="1"/>
      <c r="X97" s="1"/>
      <c r="Y97" s="1"/>
      <c r="Z97" s="1"/>
    </row>
    <row r="98" spans="1:26" ht="15.75" customHeight="1">
      <c r="A98" s="112"/>
      <c r="B98" s="112"/>
      <c r="C98" s="112"/>
      <c r="D98" s="112"/>
      <c r="E98" s="112"/>
      <c r="F98" s="112"/>
      <c r="G98" s="1"/>
      <c r="H98" s="1"/>
      <c r="I98" s="1"/>
      <c r="J98" s="1"/>
      <c r="K98" s="1"/>
      <c r="L98" s="1"/>
      <c r="M98" s="1"/>
      <c r="N98" s="1"/>
      <c r="O98" s="1"/>
      <c r="P98" s="1"/>
      <c r="Q98" s="1"/>
      <c r="R98" s="1"/>
      <c r="S98" s="1"/>
      <c r="T98" s="1"/>
      <c r="U98" s="1"/>
      <c r="V98" s="1"/>
      <c r="W98" s="1"/>
      <c r="X98" s="1"/>
      <c r="Y98" s="1"/>
      <c r="Z98" s="1"/>
    </row>
    <row r="99" spans="1:26" ht="15.75" customHeight="1">
      <c r="A99" s="112"/>
      <c r="B99" s="112"/>
      <c r="C99" s="112"/>
      <c r="D99" s="112"/>
      <c r="E99" s="112"/>
      <c r="F99" s="112"/>
      <c r="G99" s="1"/>
      <c r="H99" s="1"/>
      <c r="I99" s="1"/>
      <c r="J99" s="1"/>
      <c r="K99" s="1"/>
      <c r="L99" s="1"/>
      <c r="M99" s="1"/>
      <c r="N99" s="1"/>
      <c r="O99" s="1"/>
      <c r="P99" s="1"/>
      <c r="Q99" s="1"/>
      <c r="R99" s="1"/>
      <c r="S99" s="1"/>
      <c r="T99" s="1"/>
      <c r="U99" s="1"/>
      <c r="V99" s="1"/>
      <c r="W99" s="1"/>
      <c r="X99" s="1"/>
      <c r="Y99" s="1"/>
      <c r="Z99" s="1"/>
    </row>
    <row r="100" spans="1:26" ht="15.75" customHeight="1">
      <c r="A100" s="112"/>
      <c r="B100" s="112"/>
      <c r="C100" s="112"/>
      <c r="D100" s="112"/>
      <c r="E100" s="112"/>
      <c r="F100" s="112"/>
      <c r="G100" s="1"/>
      <c r="H100" s="1"/>
      <c r="I100" s="1"/>
      <c r="J100" s="1"/>
      <c r="K100" s="1"/>
      <c r="L100" s="1"/>
      <c r="M100" s="1"/>
      <c r="N100" s="1"/>
      <c r="O100" s="1"/>
      <c r="P100" s="1"/>
      <c r="Q100" s="1"/>
      <c r="R100" s="1"/>
      <c r="S100" s="1"/>
      <c r="T100" s="1"/>
      <c r="U100" s="1"/>
      <c r="V100" s="1"/>
      <c r="W100" s="1"/>
      <c r="X100" s="1"/>
      <c r="Y100" s="1"/>
      <c r="Z100" s="1"/>
    </row>
    <row r="101" spans="1:26" ht="15.75" customHeight="1">
      <c r="A101" s="112"/>
      <c r="B101" s="112"/>
      <c r="C101" s="112"/>
      <c r="D101" s="112"/>
      <c r="E101" s="112"/>
      <c r="F101" s="112"/>
      <c r="G101" s="1"/>
      <c r="H101" s="1"/>
      <c r="I101" s="1"/>
      <c r="J101" s="1"/>
      <c r="K101" s="1"/>
      <c r="L101" s="1"/>
      <c r="M101" s="1"/>
      <c r="N101" s="1"/>
      <c r="O101" s="1"/>
      <c r="P101" s="1"/>
      <c r="Q101" s="1"/>
      <c r="R101" s="1"/>
      <c r="S101" s="1"/>
      <c r="T101" s="1"/>
      <c r="U101" s="1"/>
      <c r="V101" s="1"/>
      <c r="W101" s="1"/>
      <c r="X101" s="1"/>
      <c r="Y101" s="1"/>
      <c r="Z101" s="1"/>
    </row>
    <row r="102" spans="1:26" ht="15.75" customHeight="1">
      <c r="A102" s="112"/>
      <c r="B102" s="112"/>
      <c r="C102" s="112"/>
      <c r="D102" s="112"/>
      <c r="E102" s="112"/>
      <c r="F102" s="112"/>
      <c r="G102" s="1"/>
      <c r="H102" s="1"/>
      <c r="I102" s="1"/>
      <c r="J102" s="1"/>
      <c r="K102" s="1"/>
      <c r="L102" s="1"/>
      <c r="M102" s="1"/>
      <c r="N102" s="1"/>
      <c r="O102" s="1"/>
      <c r="P102" s="1"/>
      <c r="Q102" s="1"/>
      <c r="R102" s="1"/>
      <c r="S102" s="1"/>
      <c r="T102" s="1"/>
      <c r="U102" s="1"/>
      <c r="V102" s="1"/>
      <c r="W102" s="1"/>
      <c r="X102" s="1"/>
      <c r="Y102" s="1"/>
      <c r="Z102" s="1"/>
    </row>
    <row r="103" spans="1:26" ht="15.75" customHeight="1">
      <c r="A103" s="112"/>
      <c r="B103" s="112"/>
      <c r="C103" s="112"/>
      <c r="D103" s="112"/>
      <c r="E103" s="112"/>
      <c r="F103" s="112"/>
      <c r="G103" s="1"/>
      <c r="H103" s="1"/>
      <c r="I103" s="1"/>
      <c r="J103" s="1"/>
      <c r="K103" s="1"/>
      <c r="L103" s="1"/>
      <c r="M103" s="1"/>
      <c r="N103" s="1"/>
      <c r="O103" s="1"/>
      <c r="P103" s="1"/>
      <c r="Q103" s="1"/>
      <c r="R103" s="1"/>
      <c r="S103" s="1"/>
      <c r="T103" s="1"/>
      <c r="U103" s="1"/>
      <c r="V103" s="1"/>
      <c r="W103" s="1"/>
      <c r="X103" s="1"/>
      <c r="Y103" s="1"/>
      <c r="Z103" s="1"/>
    </row>
    <row r="104" spans="1:26" ht="15.75" customHeight="1">
      <c r="A104" s="112"/>
      <c r="B104" s="112"/>
      <c r="C104" s="112"/>
      <c r="D104" s="112"/>
      <c r="E104" s="112"/>
      <c r="F104" s="112"/>
      <c r="G104" s="1"/>
      <c r="H104" s="1"/>
      <c r="I104" s="1"/>
      <c r="J104" s="1"/>
      <c r="K104" s="1"/>
      <c r="L104" s="1"/>
      <c r="M104" s="1"/>
      <c r="N104" s="1"/>
      <c r="O104" s="1"/>
      <c r="P104" s="1"/>
      <c r="Q104" s="1"/>
      <c r="R104" s="1"/>
      <c r="S104" s="1"/>
      <c r="T104" s="1"/>
      <c r="U104" s="1"/>
      <c r="V104" s="1"/>
      <c r="W104" s="1"/>
      <c r="X104" s="1"/>
      <c r="Y104" s="1"/>
      <c r="Z104" s="1"/>
    </row>
    <row r="105" spans="1:26" ht="15.75" customHeight="1">
      <c r="A105" s="112"/>
      <c r="B105" s="112"/>
      <c r="C105" s="112"/>
      <c r="D105" s="112"/>
      <c r="E105" s="112"/>
      <c r="F105" s="112"/>
      <c r="G105" s="1"/>
      <c r="H105" s="1"/>
      <c r="I105" s="1"/>
      <c r="J105" s="1"/>
      <c r="K105" s="1"/>
      <c r="L105" s="1"/>
      <c r="M105" s="1"/>
      <c r="N105" s="1"/>
      <c r="O105" s="1"/>
      <c r="P105" s="1"/>
      <c r="Q105" s="1"/>
      <c r="R105" s="1"/>
      <c r="S105" s="1"/>
      <c r="T105" s="1"/>
      <c r="U105" s="1"/>
      <c r="V105" s="1"/>
      <c r="W105" s="1"/>
      <c r="X105" s="1"/>
      <c r="Y105" s="1"/>
      <c r="Z105" s="1"/>
    </row>
    <row r="106" spans="1:26" ht="15.75" customHeight="1">
      <c r="A106" s="112"/>
      <c r="B106" s="112"/>
      <c r="C106" s="112"/>
      <c r="D106" s="112"/>
      <c r="E106" s="112"/>
      <c r="F106" s="112"/>
      <c r="G106" s="1"/>
      <c r="H106" s="1"/>
      <c r="I106" s="1"/>
      <c r="J106" s="1"/>
      <c r="K106" s="1"/>
      <c r="L106" s="1"/>
      <c r="M106" s="1"/>
      <c r="N106" s="1"/>
      <c r="O106" s="1"/>
      <c r="P106" s="1"/>
      <c r="Q106" s="1"/>
      <c r="R106" s="1"/>
      <c r="S106" s="1"/>
      <c r="T106" s="1"/>
      <c r="U106" s="1"/>
      <c r="V106" s="1"/>
      <c r="W106" s="1"/>
      <c r="X106" s="1"/>
      <c r="Y106" s="1"/>
      <c r="Z106" s="1"/>
    </row>
    <row r="107" spans="1:26" ht="15.75" customHeight="1">
      <c r="A107" s="112"/>
      <c r="B107" s="112"/>
      <c r="C107" s="112"/>
      <c r="D107" s="112"/>
      <c r="E107" s="112"/>
      <c r="F107" s="112"/>
      <c r="G107" s="1"/>
      <c r="H107" s="1"/>
      <c r="I107" s="1"/>
      <c r="J107" s="1"/>
      <c r="K107" s="1"/>
      <c r="L107" s="1"/>
      <c r="M107" s="1"/>
      <c r="N107" s="1"/>
      <c r="O107" s="1"/>
      <c r="P107" s="1"/>
      <c r="Q107" s="1"/>
      <c r="R107" s="1"/>
      <c r="S107" s="1"/>
      <c r="T107" s="1"/>
      <c r="U107" s="1"/>
      <c r="V107" s="1"/>
      <c r="W107" s="1"/>
      <c r="X107" s="1"/>
      <c r="Y107" s="1"/>
      <c r="Z107" s="1"/>
    </row>
    <row r="108" spans="1:26" ht="15.75" customHeight="1">
      <c r="A108" s="112"/>
      <c r="B108" s="112"/>
      <c r="C108" s="112"/>
      <c r="D108" s="112"/>
      <c r="E108" s="112"/>
      <c r="F108" s="112"/>
      <c r="G108" s="1"/>
      <c r="H108" s="1"/>
      <c r="I108" s="1"/>
      <c r="J108" s="1"/>
      <c r="K108" s="1"/>
      <c r="L108" s="1"/>
      <c r="M108" s="1"/>
      <c r="N108" s="1"/>
      <c r="O108" s="1"/>
      <c r="P108" s="1"/>
      <c r="Q108" s="1"/>
      <c r="R108" s="1"/>
      <c r="S108" s="1"/>
      <c r="T108" s="1"/>
      <c r="U108" s="1"/>
      <c r="V108" s="1"/>
      <c r="W108" s="1"/>
      <c r="X108" s="1"/>
      <c r="Y108" s="1"/>
      <c r="Z108" s="1"/>
    </row>
    <row r="109" spans="1:26" ht="15.75" customHeight="1">
      <c r="A109" s="112"/>
      <c r="B109" s="112"/>
      <c r="C109" s="112"/>
      <c r="D109" s="112"/>
      <c r="E109" s="112"/>
      <c r="F109" s="112"/>
      <c r="G109" s="1"/>
      <c r="H109" s="1"/>
      <c r="I109" s="1"/>
      <c r="J109" s="1"/>
      <c r="K109" s="1"/>
      <c r="L109" s="1"/>
      <c r="M109" s="1"/>
      <c r="N109" s="1"/>
      <c r="O109" s="1"/>
      <c r="P109" s="1"/>
      <c r="Q109" s="1"/>
      <c r="R109" s="1"/>
      <c r="S109" s="1"/>
      <c r="T109" s="1"/>
      <c r="U109" s="1"/>
      <c r="V109" s="1"/>
      <c r="W109" s="1"/>
      <c r="X109" s="1"/>
      <c r="Y109" s="1"/>
      <c r="Z109" s="1"/>
    </row>
    <row r="110" spans="1:26" ht="15.75" customHeight="1">
      <c r="A110" s="112"/>
      <c r="B110" s="112"/>
      <c r="C110" s="112"/>
      <c r="D110" s="112"/>
      <c r="E110" s="112"/>
      <c r="F110" s="112"/>
      <c r="G110" s="1"/>
      <c r="H110" s="1"/>
      <c r="I110" s="1"/>
      <c r="J110" s="1"/>
      <c r="K110" s="1"/>
      <c r="L110" s="1"/>
      <c r="M110" s="1"/>
      <c r="N110" s="1"/>
      <c r="O110" s="1"/>
      <c r="P110" s="1"/>
      <c r="Q110" s="1"/>
      <c r="R110" s="1"/>
      <c r="S110" s="1"/>
      <c r="T110" s="1"/>
      <c r="U110" s="1"/>
      <c r="V110" s="1"/>
      <c r="W110" s="1"/>
      <c r="X110" s="1"/>
      <c r="Y110" s="1"/>
      <c r="Z110" s="1"/>
    </row>
    <row r="111" spans="1:26" ht="15.75" customHeight="1">
      <c r="A111" s="112"/>
      <c r="B111" s="112"/>
      <c r="C111" s="112"/>
      <c r="D111" s="112"/>
      <c r="E111" s="112"/>
      <c r="F111" s="112"/>
      <c r="G111" s="1"/>
      <c r="H111" s="1"/>
      <c r="I111" s="1"/>
      <c r="J111" s="1"/>
      <c r="K111" s="1"/>
      <c r="L111" s="1"/>
      <c r="M111" s="1"/>
      <c r="N111" s="1"/>
      <c r="O111" s="1"/>
      <c r="P111" s="1"/>
      <c r="Q111" s="1"/>
      <c r="R111" s="1"/>
      <c r="S111" s="1"/>
      <c r="T111" s="1"/>
      <c r="U111" s="1"/>
      <c r="V111" s="1"/>
      <c r="W111" s="1"/>
      <c r="X111" s="1"/>
      <c r="Y111" s="1"/>
      <c r="Z111" s="1"/>
    </row>
    <row r="112" spans="1:26" ht="15.75" customHeight="1">
      <c r="A112" s="112"/>
      <c r="B112" s="112"/>
      <c r="C112" s="112"/>
      <c r="D112" s="112"/>
      <c r="E112" s="112"/>
      <c r="F112" s="112"/>
      <c r="G112" s="1"/>
      <c r="H112" s="1"/>
      <c r="I112" s="1"/>
      <c r="J112" s="1"/>
      <c r="K112" s="1"/>
      <c r="L112" s="1"/>
      <c r="M112" s="1"/>
      <c r="N112" s="1"/>
      <c r="O112" s="1"/>
      <c r="P112" s="1"/>
      <c r="Q112" s="1"/>
      <c r="R112" s="1"/>
      <c r="S112" s="1"/>
      <c r="T112" s="1"/>
      <c r="U112" s="1"/>
      <c r="V112" s="1"/>
      <c r="W112" s="1"/>
      <c r="X112" s="1"/>
      <c r="Y112" s="1"/>
      <c r="Z112" s="1"/>
    </row>
    <row r="113" spans="1:26" ht="15.75" customHeight="1">
      <c r="A113" s="112"/>
      <c r="B113" s="112"/>
      <c r="C113" s="112"/>
      <c r="D113" s="112"/>
      <c r="E113" s="112"/>
      <c r="F113" s="112"/>
      <c r="G113" s="1"/>
      <c r="H113" s="1"/>
      <c r="I113" s="1"/>
      <c r="J113" s="1"/>
      <c r="K113" s="1"/>
      <c r="L113" s="1"/>
      <c r="M113" s="1"/>
      <c r="N113" s="1"/>
      <c r="O113" s="1"/>
      <c r="P113" s="1"/>
      <c r="Q113" s="1"/>
      <c r="R113" s="1"/>
      <c r="S113" s="1"/>
      <c r="T113" s="1"/>
      <c r="U113" s="1"/>
      <c r="V113" s="1"/>
      <c r="W113" s="1"/>
      <c r="X113" s="1"/>
      <c r="Y113" s="1"/>
      <c r="Z113" s="1"/>
    </row>
    <row r="114" spans="1:26" ht="15.75" customHeight="1">
      <c r="A114" s="112"/>
      <c r="B114" s="112"/>
      <c r="C114" s="112"/>
      <c r="D114" s="112"/>
      <c r="E114" s="112"/>
      <c r="F114" s="112"/>
      <c r="G114" s="1"/>
      <c r="H114" s="1"/>
      <c r="I114" s="1"/>
      <c r="J114" s="1"/>
      <c r="K114" s="1"/>
      <c r="L114" s="1"/>
      <c r="M114" s="1"/>
      <c r="N114" s="1"/>
      <c r="O114" s="1"/>
      <c r="P114" s="1"/>
      <c r="Q114" s="1"/>
      <c r="R114" s="1"/>
      <c r="S114" s="1"/>
      <c r="T114" s="1"/>
      <c r="U114" s="1"/>
      <c r="V114" s="1"/>
      <c r="W114" s="1"/>
      <c r="X114" s="1"/>
      <c r="Y114" s="1"/>
      <c r="Z114" s="1"/>
    </row>
    <row r="115" spans="1:26" ht="15.75" customHeight="1">
      <c r="A115" s="112"/>
      <c r="B115" s="112"/>
      <c r="C115" s="112"/>
      <c r="D115" s="112"/>
      <c r="E115" s="112"/>
      <c r="F115" s="112"/>
      <c r="G115" s="1"/>
      <c r="H115" s="1"/>
      <c r="I115" s="1"/>
      <c r="J115" s="1"/>
      <c r="K115" s="1"/>
      <c r="L115" s="1"/>
      <c r="M115" s="1"/>
      <c r="N115" s="1"/>
      <c r="O115" s="1"/>
      <c r="P115" s="1"/>
      <c r="Q115" s="1"/>
      <c r="R115" s="1"/>
      <c r="S115" s="1"/>
      <c r="T115" s="1"/>
      <c r="U115" s="1"/>
      <c r="V115" s="1"/>
      <c r="W115" s="1"/>
      <c r="X115" s="1"/>
      <c r="Y115" s="1"/>
      <c r="Z115" s="1"/>
    </row>
    <row r="116" spans="1:26" ht="15.75" customHeight="1">
      <c r="A116" s="112"/>
      <c r="B116" s="112"/>
      <c r="C116" s="112"/>
      <c r="D116" s="112"/>
      <c r="E116" s="112"/>
      <c r="F116" s="112"/>
      <c r="G116" s="1"/>
      <c r="H116" s="1"/>
      <c r="I116" s="1"/>
      <c r="J116" s="1"/>
      <c r="K116" s="1"/>
      <c r="L116" s="1"/>
      <c r="M116" s="1"/>
      <c r="N116" s="1"/>
      <c r="O116" s="1"/>
      <c r="P116" s="1"/>
      <c r="Q116" s="1"/>
      <c r="R116" s="1"/>
      <c r="S116" s="1"/>
      <c r="T116" s="1"/>
      <c r="U116" s="1"/>
      <c r="V116" s="1"/>
      <c r="W116" s="1"/>
      <c r="X116" s="1"/>
      <c r="Y116" s="1"/>
      <c r="Z116" s="1"/>
    </row>
    <row r="117" spans="1:26" ht="15.75" customHeight="1">
      <c r="A117" s="112"/>
      <c r="B117" s="112"/>
      <c r="C117" s="112"/>
      <c r="D117" s="112"/>
      <c r="E117" s="112"/>
      <c r="F117" s="112"/>
      <c r="G117" s="1"/>
      <c r="H117" s="1"/>
      <c r="I117" s="1"/>
      <c r="J117" s="1"/>
      <c r="K117" s="1"/>
      <c r="L117" s="1"/>
      <c r="M117" s="1"/>
      <c r="N117" s="1"/>
      <c r="O117" s="1"/>
      <c r="P117" s="1"/>
      <c r="Q117" s="1"/>
      <c r="R117" s="1"/>
      <c r="S117" s="1"/>
      <c r="T117" s="1"/>
      <c r="U117" s="1"/>
      <c r="V117" s="1"/>
      <c r="W117" s="1"/>
      <c r="X117" s="1"/>
      <c r="Y117" s="1"/>
      <c r="Z117" s="1"/>
    </row>
    <row r="118" spans="1:26" ht="15.75" customHeight="1">
      <c r="A118" s="112"/>
      <c r="B118" s="112"/>
      <c r="C118" s="112"/>
      <c r="D118" s="112"/>
      <c r="E118" s="112"/>
      <c r="F118" s="112"/>
      <c r="G118" s="1"/>
      <c r="H118" s="1"/>
      <c r="I118" s="1"/>
      <c r="J118" s="1"/>
      <c r="K118" s="1"/>
      <c r="L118" s="1"/>
      <c r="M118" s="1"/>
      <c r="N118" s="1"/>
      <c r="O118" s="1"/>
      <c r="P118" s="1"/>
      <c r="Q118" s="1"/>
      <c r="R118" s="1"/>
      <c r="S118" s="1"/>
      <c r="T118" s="1"/>
      <c r="U118" s="1"/>
      <c r="V118" s="1"/>
      <c r="W118" s="1"/>
      <c r="X118" s="1"/>
      <c r="Y118" s="1"/>
      <c r="Z118" s="1"/>
    </row>
    <row r="119" spans="1:26" ht="15.75" customHeight="1">
      <c r="A119" s="112"/>
      <c r="B119" s="112"/>
      <c r="C119" s="112"/>
      <c r="D119" s="112"/>
      <c r="E119" s="112"/>
      <c r="F119" s="112"/>
      <c r="G119" s="1"/>
      <c r="H119" s="1"/>
      <c r="I119" s="1"/>
      <c r="J119" s="1"/>
      <c r="K119" s="1"/>
      <c r="L119" s="1"/>
      <c r="M119" s="1"/>
      <c r="N119" s="1"/>
      <c r="O119" s="1"/>
      <c r="P119" s="1"/>
      <c r="Q119" s="1"/>
      <c r="R119" s="1"/>
      <c r="S119" s="1"/>
      <c r="T119" s="1"/>
      <c r="U119" s="1"/>
      <c r="V119" s="1"/>
      <c r="W119" s="1"/>
      <c r="X119" s="1"/>
      <c r="Y119" s="1"/>
      <c r="Z119" s="1"/>
    </row>
    <row r="120" spans="1:26" ht="15.75" customHeight="1">
      <c r="A120" s="112"/>
      <c r="B120" s="112"/>
      <c r="C120" s="112"/>
      <c r="D120" s="112"/>
      <c r="E120" s="112"/>
      <c r="F120" s="112"/>
      <c r="G120" s="1"/>
      <c r="H120" s="1"/>
      <c r="I120" s="1"/>
      <c r="J120" s="1"/>
      <c r="K120" s="1"/>
      <c r="L120" s="1"/>
      <c r="M120" s="1"/>
      <c r="N120" s="1"/>
      <c r="O120" s="1"/>
      <c r="P120" s="1"/>
      <c r="Q120" s="1"/>
      <c r="R120" s="1"/>
      <c r="S120" s="1"/>
      <c r="T120" s="1"/>
      <c r="U120" s="1"/>
      <c r="V120" s="1"/>
      <c r="W120" s="1"/>
      <c r="X120" s="1"/>
      <c r="Y120" s="1"/>
      <c r="Z120" s="1"/>
    </row>
    <row r="121" spans="1:26" ht="15.75" customHeight="1">
      <c r="A121" s="112"/>
      <c r="B121" s="112"/>
      <c r="C121" s="112"/>
      <c r="D121" s="112"/>
      <c r="E121" s="112"/>
      <c r="F121" s="112"/>
      <c r="G121" s="1"/>
      <c r="H121" s="1"/>
      <c r="I121" s="1"/>
      <c r="J121" s="1"/>
      <c r="K121" s="1"/>
      <c r="L121" s="1"/>
      <c r="M121" s="1"/>
      <c r="N121" s="1"/>
      <c r="O121" s="1"/>
      <c r="P121" s="1"/>
      <c r="Q121" s="1"/>
      <c r="R121" s="1"/>
      <c r="S121" s="1"/>
      <c r="T121" s="1"/>
      <c r="U121" s="1"/>
      <c r="V121" s="1"/>
      <c r="W121" s="1"/>
      <c r="X121" s="1"/>
      <c r="Y121" s="1"/>
      <c r="Z121" s="1"/>
    </row>
    <row r="122" spans="1:26" ht="15.75" customHeight="1">
      <c r="A122" s="112"/>
      <c r="B122" s="112"/>
      <c r="C122" s="112"/>
      <c r="D122" s="112"/>
      <c r="E122" s="112"/>
      <c r="F122" s="112"/>
      <c r="G122" s="1"/>
      <c r="H122" s="1"/>
      <c r="I122" s="1"/>
      <c r="J122" s="1"/>
      <c r="K122" s="1"/>
      <c r="L122" s="1"/>
      <c r="M122" s="1"/>
      <c r="N122" s="1"/>
      <c r="O122" s="1"/>
      <c r="P122" s="1"/>
      <c r="Q122" s="1"/>
      <c r="R122" s="1"/>
      <c r="S122" s="1"/>
      <c r="T122" s="1"/>
      <c r="U122" s="1"/>
      <c r="V122" s="1"/>
      <c r="W122" s="1"/>
      <c r="X122" s="1"/>
      <c r="Y122" s="1"/>
      <c r="Z122" s="1"/>
    </row>
    <row r="123" spans="1:26" ht="15.75" customHeight="1">
      <c r="A123" s="112"/>
      <c r="B123" s="112"/>
      <c r="C123" s="112"/>
      <c r="D123" s="112"/>
      <c r="E123" s="112"/>
      <c r="F123" s="112"/>
      <c r="G123" s="1"/>
      <c r="H123" s="1"/>
      <c r="I123" s="1"/>
      <c r="J123" s="1"/>
      <c r="K123" s="1"/>
      <c r="L123" s="1"/>
      <c r="M123" s="1"/>
      <c r="N123" s="1"/>
      <c r="O123" s="1"/>
      <c r="P123" s="1"/>
      <c r="Q123" s="1"/>
      <c r="R123" s="1"/>
      <c r="S123" s="1"/>
      <c r="T123" s="1"/>
      <c r="U123" s="1"/>
      <c r="V123" s="1"/>
      <c r="W123" s="1"/>
      <c r="X123" s="1"/>
      <c r="Y123" s="1"/>
      <c r="Z123" s="1"/>
    </row>
    <row r="124" spans="1:26" ht="15.75" customHeight="1">
      <c r="A124" s="112"/>
      <c r="B124" s="112"/>
      <c r="C124" s="112"/>
      <c r="D124" s="112"/>
      <c r="E124" s="112"/>
      <c r="F124" s="112"/>
      <c r="G124" s="1"/>
      <c r="H124" s="1"/>
      <c r="I124" s="1"/>
      <c r="J124" s="1"/>
      <c r="K124" s="1"/>
      <c r="L124" s="1"/>
      <c r="M124" s="1"/>
      <c r="N124" s="1"/>
      <c r="O124" s="1"/>
      <c r="P124" s="1"/>
      <c r="Q124" s="1"/>
      <c r="R124" s="1"/>
      <c r="S124" s="1"/>
      <c r="T124" s="1"/>
      <c r="U124" s="1"/>
      <c r="V124" s="1"/>
      <c r="W124" s="1"/>
      <c r="X124" s="1"/>
      <c r="Y124" s="1"/>
      <c r="Z124" s="1"/>
    </row>
    <row r="125" spans="1:26" ht="15.75" customHeight="1">
      <c r="A125" s="112"/>
      <c r="B125" s="112"/>
      <c r="C125" s="112"/>
      <c r="D125" s="112"/>
      <c r="E125" s="112"/>
      <c r="F125" s="112"/>
      <c r="G125" s="1"/>
      <c r="H125" s="1"/>
      <c r="I125" s="1"/>
      <c r="J125" s="1"/>
      <c r="K125" s="1"/>
      <c r="L125" s="1"/>
      <c r="M125" s="1"/>
      <c r="N125" s="1"/>
      <c r="O125" s="1"/>
      <c r="P125" s="1"/>
      <c r="Q125" s="1"/>
      <c r="R125" s="1"/>
      <c r="S125" s="1"/>
      <c r="T125" s="1"/>
      <c r="U125" s="1"/>
      <c r="V125" s="1"/>
      <c r="W125" s="1"/>
      <c r="X125" s="1"/>
      <c r="Y125" s="1"/>
      <c r="Z125" s="1"/>
    </row>
    <row r="126" spans="1:26" ht="15.75" customHeight="1">
      <c r="A126" s="112"/>
      <c r="B126" s="112"/>
      <c r="C126" s="112"/>
      <c r="D126" s="112"/>
      <c r="E126" s="112"/>
      <c r="F126" s="112"/>
      <c r="G126" s="1"/>
      <c r="H126" s="1"/>
      <c r="I126" s="1"/>
      <c r="J126" s="1"/>
      <c r="K126" s="1"/>
      <c r="L126" s="1"/>
      <c r="M126" s="1"/>
      <c r="N126" s="1"/>
      <c r="O126" s="1"/>
      <c r="P126" s="1"/>
      <c r="Q126" s="1"/>
      <c r="R126" s="1"/>
      <c r="S126" s="1"/>
      <c r="T126" s="1"/>
      <c r="U126" s="1"/>
      <c r="V126" s="1"/>
      <c r="W126" s="1"/>
      <c r="X126" s="1"/>
      <c r="Y126" s="1"/>
      <c r="Z126" s="1"/>
    </row>
    <row r="127" spans="1:26" ht="15.75" customHeight="1">
      <c r="A127" s="112"/>
      <c r="B127" s="112"/>
      <c r="C127" s="112"/>
      <c r="D127" s="112"/>
      <c r="E127" s="112"/>
      <c r="F127" s="112"/>
      <c r="G127" s="1"/>
      <c r="H127" s="1"/>
      <c r="I127" s="1"/>
      <c r="J127" s="1"/>
      <c r="K127" s="1"/>
      <c r="L127" s="1"/>
      <c r="M127" s="1"/>
      <c r="N127" s="1"/>
      <c r="O127" s="1"/>
      <c r="P127" s="1"/>
      <c r="Q127" s="1"/>
      <c r="R127" s="1"/>
      <c r="S127" s="1"/>
      <c r="T127" s="1"/>
      <c r="U127" s="1"/>
      <c r="V127" s="1"/>
      <c r="W127" s="1"/>
      <c r="X127" s="1"/>
      <c r="Y127" s="1"/>
      <c r="Z127" s="1"/>
    </row>
    <row r="128" spans="1:26" ht="15.75" customHeight="1">
      <c r="A128" s="112"/>
      <c r="B128" s="112"/>
      <c r="C128" s="112"/>
      <c r="D128" s="112"/>
      <c r="E128" s="112"/>
      <c r="F128" s="112"/>
      <c r="G128" s="1"/>
      <c r="H128" s="1"/>
      <c r="I128" s="1"/>
      <c r="J128" s="1"/>
      <c r="K128" s="1"/>
      <c r="L128" s="1"/>
      <c r="M128" s="1"/>
      <c r="N128" s="1"/>
      <c r="O128" s="1"/>
      <c r="P128" s="1"/>
      <c r="Q128" s="1"/>
      <c r="R128" s="1"/>
      <c r="S128" s="1"/>
      <c r="T128" s="1"/>
      <c r="U128" s="1"/>
      <c r="V128" s="1"/>
      <c r="W128" s="1"/>
      <c r="X128" s="1"/>
      <c r="Y128" s="1"/>
      <c r="Z128" s="1"/>
    </row>
    <row r="129" spans="1:26" ht="15.75" customHeight="1">
      <c r="A129" s="112"/>
      <c r="B129" s="112"/>
      <c r="C129" s="112"/>
      <c r="D129" s="112"/>
      <c r="E129" s="112"/>
      <c r="F129" s="112"/>
      <c r="G129" s="1"/>
      <c r="H129" s="1"/>
      <c r="I129" s="1"/>
      <c r="J129" s="1"/>
      <c r="K129" s="1"/>
      <c r="L129" s="1"/>
      <c r="M129" s="1"/>
      <c r="N129" s="1"/>
      <c r="O129" s="1"/>
      <c r="P129" s="1"/>
      <c r="Q129" s="1"/>
      <c r="R129" s="1"/>
      <c r="S129" s="1"/>
      <c r="T129" s="1"/>
      <c r="U129" s="1"/>
      <c r="V129" s="1"/>
      <c r="W129" s="1"/>
      <c r="X129" s="1"/>
      <c r="Y129" s="1"/>
      <c r="Z129" s="1"/>
    </row>
    <row r="130" spans="1:26" ht="15.75" customHeight="1">
      <c r="A130" s="112"/>
      <c r="B130" s="112"/>
      <c r="C130" s="112"/>
      <c r="D130" s="112"/>
      <c r="E130" s="112"/>
      <c r="F130" s="112"/>
      <c r="G130" s="1"/>
      <c r="H130" s="1"/>
      <c r="I130" s="1"/>
      <c r="J130" s="1"/>
      <c r="K130" s="1"/>
      <c r="L130" s="1"/>
      <c r="M130" s="1"/>
      <c r="N130" s="1"/>
      <c r="O130" s="1"/>
      <c r="P130" s="1"/>
      <c r="Q130" s="1"/>
      <c r="R130" s="1"/>
      <c r="S130" s="1"/>
      <c r="T130" s="1"/>
      <c r="U130" s="1"/>
      <c r="V130" s="1"/>
      <c r="W130" s="1"/>
      <c r="X130" s="1"/>
      <c r="Y130" s="1"/>
      <c r="Z130" s="1"/>
    </row>
    <row r="131" spans="1:26" ht="15.75" customHeight="1">
      <c r="A131" s="112"/>
      <c r="B131" s="112"/>
      <c r="C131" s="112"/>
      <c r="D131" s="112"/>
      <c r="E131" s="112"/>
      <c r="F131" s="112"/>
      <c r="G131" s="1"/>
      <c r="H131" s="1"/>
      <c r="I131" s="1"/>
      <c r="J131" s="1"/>
      <c r="K131" s="1"/>
      <c r="L131" s="1"/>
      <c r="M131" s="1"/>
      <c r="N131" s="1"/>
      <c r="O131" s="1"/>
      <c r="P131" s="1"/>
      <c r="Q131" s="1"/>
      <c r="R131" s="1"/>
      <c r="S131" s="1"/>
      <c r="T131" s="1"/>
      <c r="U131" s="1"/>
      <c r="V131" s="1"/>
      <c r="W131" s="1"/>
      <c r="X131" s="1"/>
      <c r="Y131" s="1"/>
      <c r="Z131" s="1"/>
    </row>
    <row r="132" spans="1:26" ht="15.75" customHeight="1">
      <c r="A132" s="112"/>
      <c r="B132" s="112"/>
      <c r="C132" s="112"/>
      <c r="D132" s="112"/>
      <c r="E132" s="112"/>
      <c r="F132" s="112"/>
      <c r="G132" s="1"/>
      <c r="H132" s="1"/>
      <c r="I132" s="1"/>
      <c r="J132" s="1"/>
      <c r="K132" s="1"/>
      <c r="L132" s="1"/>
      <c r="M132" s="1"/>
      <c r="N132" s="1"/>
      <c r="O132" s="1"/>
      <c r="P132" s="1"/>
      <c r="Q132" s="1"/>
      <c r="R132" s="1"/>
      <c r="S132" s="1"/>
      <c r="T132" s="1"/>
      <c r="U132" s="1"/>
      <c r="V132" s="1"/>
      <c r="W132" s="1"/>
      <c r="X132" s="1"/>
      <c r="Y132" s="1"/>
      <c r="Z132" s="1"/>
    </row>
    <row r="133" spans="1:26" ht="15.75" customHeight="1">
      <c r="A133" s="112"/>
      <c r="B133" s="112"/>
      <c r="C133" s="112"/>
      <c r="D133" s="112"/>
      <c r="E133" s="112"/>
      <c r="F133" s="112"/>
      <c r="G133" s="1"/>
      <c r="H133" s="1"/>
      <c r="I133" s="1"/>
      <c r="J133" s="1"/>
      <c r="K133" s="1"/>
      <c r="L133" s="1"/>
      <c r="M133" s="1"/>
      <c r="N133" s="1"/>
      <c r="O133" s="1"/>
      <c r="P133" s="1"/>
      <c r="Q133" s="1"/>
      <c r="R133" s="1"/>
      <c r="S133" s="1"/>
      <c r="T133" s="1"/>
      <c r="U133" s="1"/>
      <c r="V133" s="1"/>
      <c r="W133" s="1"/>
      <c r="X133" s="1"/>
      <c r="Y133" s="1"/>
      <c r="Z133" s="1"/>
    </row>
    <row r="134" spans="1:26" ht="15.75" customHeight="1">
      <c r="A134" s="112"/>
      <c r="B134" s="112"/>
      <c r="C134" s="112"/>
      <c r="D134" s="112"/>
      <c r="E134" s="112"/>
      <c r="F134" s="112"/>
      <c r="G134" s="1"/>
      <c r="H134" s="1"/>
      <c r="I134" s="1"/>
      <c r="J134" s="1"/>
      <c r="K134" s="1"/>
      <c r="L134" s="1"/>
      <c r="M134" s="1"/>
      <c r="N134" s="1"/>
      <c r="O134" s="1"/>
      <c r="P134" s="1"/>
      <c r="Q134" s="1"/>
      <c r="R134" s="1"/>
      <c r="S134" s="1"/>
      <c r="T134" s="1"/>
      <c r="U134" s="1"/>
      <c r="V134" s="1"/>
      <c r="W134" s="1"/>
      <c r="X134" s="1"/>
      <c r="Y134" s="1"/>
      <c r="Z134" s="1"/>
    </row>
    <row r="135" spans="1:26" ht="15.75" customHeight="1">
      <c r="A135" s="112"/>
      <c r="B135" s="112"/>
      <c r="C135" s="112"/>
      <c r="D135" s="112"/>
      <c r="E135" s="112"/>
      <c r="F135" s="112"/>
      <c r="G135" s="1"/>
      <c r="H135" s="1"/>
      <c r="I135" s="1"/>
      <c r="J135" s="1"/>
      <c r="K135" s="1"/>
      <c r="L135" s="1"/>
      <c r="M135" s="1"/>
      <c r="N135" s="1"/>
      <c r="O135" s="1"/>
      <c r="P135" s="1"/>
      <c r="Q135" s="1"/>
      <c r="R135" s="1"/>
      <c r="S135" s="1"/>
      <c r="T135" s="1"/>
      <c r="U135" s="1"/>
      <c r="V135" s="1"/>
      <c r="W135" s="1"/>
      <c r="X135" s="1"/>
      <c r="Y135" s="1"/>
      <c r="Z135" s="1"/>
    </row>
    <row r="136" spans="1:26" ht="15.75" customHeight="1">
      <c r="A136" s="112"/>
      <c r="B136" s="112"/>
      <c r="C136" s="112"/>
      <c r="D136" s="112"/>
      <c r="E136" s="112"/>
      <c r="F136" s="112"/>
      <c r="G136" s="1"/>
      <c r="H136" s="1"/>
      <c r="I136" s="1"/>
      <c r="J136" s="1"/>
      <c r="K136" s="1"/>
      <c r="L136" s="1"/>
      <c r="M136" s="1"/>
      <c r="N136" s="1"/>
      <c r="O136" s="1"/>
      <c r="P136" s="1"/>
      <c r="Q136" s="1"/>
      <c r="R136" s="1"/>
      <c r="S136" s="1"/>
      <c r="T136" s="1"/>
      <c r="U136" s="1"/>
      <c r="V136" s="1"/>
      <c r="W136" s="1"/>
      <c r="X136" s="1"/>
      <c r="Y136" s="1"/>
      <c r="Z136" s="1"/>
    </row>
    <row r="137" spans="1:26" ht="15.75" customHeight="1">
      <c r="A137" s="112"/>
      <c r="B137" s="112"/>
      <c r="C137" s="112"/>
      <c r="D137" s="112"/>
      <c r="E137" s="112"/>
      <c r="F137" s="112"/>
      <c r="G137" s="1"/>
      <c r="H137" s="1"/>
      <c r="I137" s="1"/>
      <c r="J137" s="1"/>
      <c r="K137" s="1"/>
      <c r="L137" s="1"/>
      <c r="M137" s="1"/>
      <c r="N137" s="1"/>
      <c r="O137" s="1"/>
      <c r="P137" s="1"/>
      <c r="Q137" s="1"/>
      <c r="R137" s="1"/>
      <c r="S137" s="1"/>
      <c r="T137" s="1"/>
      <c r="U137" s="1"/>
      <c r="V137" s="1"/>
      <c r="W137" s="1"/>
      <c r="X137" s="1"/>
      <c r="Y137" s="1"/>
      <c r="Z137" s="1"/>
    </row>
    <row r="138" spans="1:26" ht="15.75" customHeight="1">
      <c r="A138" s="112"/>
      <c r="B138" s="112"/>
      <c r="C138" s="112"/>
      <c r="D138" s="112"/>
      <c r="E138" s="112"/>
      <c r="F138" s="112"/>
      <c r="G138" s="1"/>
      <c r="H138" s="1"/>
      <c r="I138" s="1"/>
      <c r="J138" s="1"/>
      <c r="K138" s="1"/>
      <c r="L138" s="1"/>
      <c r="M138" s="1"/>
      <c r="N138" s="1"/>
      <c r="O138" s="1"/>
      <c r="P138" s="1"/>
      <c r="Q138" s="1"/>
      <c r="R138" s="1"/>
      <c r="S138" s="1"/>
      <c r="T138" s="1"/>
      <c r="U138" s="1"/>
      <c r="V138" s="1"/>
      <c r="W138" s="1"/>
      <c r="X138" s="1"/>
      <c r="Y138" s="1"/>
      <c r="Z138" s="1"/>
    </row>
    <row r="139" spans="1:26" ht="15.75" customHeight="1">
      <c r="A139" s="112"/>
      <c r="B139" s="112"/>
      <c r="C139" s="112"/>
      <c r="D139" s="112"/>
      <c r="E139" s="112"/>
      <c r="F139" s="112"/>
      <c r="G139" s="1"/>
      <c r="H139" s="1"/>
      <c r="I139" s="1"/>
      <c r="J139" s="1"/>
      <c r="K139" s="1"/>
      <c r="L139" s="1"/>
      <c r="M139" s="1"/>
      <c r="N139" s="1"/>
      <c r="O139" s="1"/>
      <c r="P139" s="1"/>
      <c r="Q139" s="1"/>
      <c r="R139" s="1"/>
      <c r="S139" s="1"/>
      <c r="T139" s="1"/>
      <c r="U139" s="1"/>
      <c r="V139" s="1"/>
      <c r="W139" s="1"/>
      <c r="X139" s="1"/>
      <c r="Y139" s="1"/>
      <c r="Z139" s="1"/>
    </row>
    <row r="140" spans="1:26" ht="15.75" customHeight="1">
      <c r="A140" s="112"/>
      <c r="B140" s="112"/>
      <c r="C140" s="112"/>
      <c r="D140" s="112"/>
      <c r="E140" s="112"/>
      <c r="F140" s="112"/>
      <c r="G140" s="1"/>
      <c r="H140" s="1"/>
      <c r="I140" s="1"/>
      <c r="J140" s="1"/>
      <c r="K140" s="1"/>
      <c r="L140" s="1"/>
      <c r="M140" s="1"/>
      <c r="N140" s="1"/>
      <c r="O140" s="1"/>
      <c r="P140" s="1"/>
      <c r="Q140" s="1"/>
      <c r="R140" s="1"/>
      <c r="S140" s="1"/>
      <c r="T140" s="1"/>
      <c r="U140" s="1"/>
      <c r="V140" s="1"/>
      <c r="W140" s="1"/>
      <c r="X140" s="1"/>
      <c r="Y140" s="1"/>
      <c r="Z140" s="1"/>
    </row>
    <row r="141" spans="1:26" ht="15.75" customHeight="1">
      <c r="A141" s="112"/>
      <c r="B141" s="112"/>
      <c r="C141" s="112"/>
      <c r="D141" s="112"/>
      <c r="E141" s="112"/>
      <c r="F141" s="112"/>
      <c r="G141" s="1"/>
      <c r="H141" s="1"/>
      <c r="I141" s="1"/>
      <c r="J141" s="1"/>
      <c r="K141" s="1"/>
      <c r="L141" s="1"/>
      <c r="M141" s="1"/>
      <c r="N141" s="1"/>
      <c r="O141" s="1"/>
      <c r="P141" s="1"/>
      <c r="Q141" s="1"/>
      <c r="R141" s="1"/>
      <c r="S141" s="1"/>
      <c r="T141" s="1"/>
      <c r="U141" s="1"/>
      <c r="V141" s="1"/>
      <c r="W141" s="1"/>
      <c r="X141" s="1"/>
      <c r="Y141" s="1"/>
      <c r="Z141" s="1"/>
    </row>
    <row r="142" spans="1:26" ht="15.75" customHeight="1">
      <c r="A142" s="112"/>
      <c r="B142" s="112"/>
      <c r="C142" s="112"/>
      <c r="D142" s="112"/>
      <c r="E142" s="112"/>
      <c r="F142" s="112"/>
      <c r="G142" s="1"/>
      <c r="H142" s="1"/>
      <c r="I142" s="1"/>
      <c r="J142" s="1"/>
      <c r="K142" s="1"/>
      <c r="L142" s="1"/>
      <c r="M142" s="1"/>
      <c r="N142" s="1"/>
      <c r="O142" s="1"/>
      <c r="P142" s="1"/>
      <c r="Q142" s="1"/>
      <c r="R142" s="1"/>
      <c r="S142" s="1"/>
      <c r="T142" s="1"/>
      <c r="U142" s="1"/>
      <c r="V142" s="1"/>
      <c r="W142" s="1"/>
      <c r="X142" s="1"/>
      <c r="Y142" s="1"/>
      <c r="Z142" s="1"/>
    </row>
    <row r="143" spans="1:26" ht="15.75" customHeight="1">
      <c r="A143" s="112"/>
      <c r="B143" s="112"/>
      <c r="C143" s="112"/>
      <c r="D143" s="112"/>
      <c r="E143" s="112"/>
      <c r="F143" s="112"/>
      <c r="G143" s="1"/>
      <c r="H143" s="1"/>
      <c r="I143" s="1"/>
      <c r="J143" s="1"/>
      <c r="K143" s="1"/>
      <c r="L143" s="1"/>
      <c r="M143" s="1"/>
      <c r="N143" s="1"/>
      <c r="O143" s="1"/>
      <c r="P143" s="1"/>
      <c r="Q143" s="1"/>
      <c r="R143" s="1"/>
      <c r="S143" s="1"/>
      <c r="T143" s="1"/>
      <c r="U143" s="1"/>
      <c r="V143" s="1"/>
      <c r="W143" s="1"/>
      <c r="X143" s="1"/>
      <c r="Y143" s="1"/>
      <c r="Z143" s="1"/>
    </row>
    <row r="144" spans="1:26" ht="15.75" customHeight="1">
      <c r="A144" s="112"/>
      <c r="B144" s="112"/>
      <c r="C144" s="112"/>
      <c r="D144" s="112"/>
      <c r="E144" s="112"/>
      <c r="F144" s="112"/>
      <c r="G144" s="1"/>
      <c r="H144" s="1"/>
      <c r="I144" s="1"/>
      <c r="J144" s="1"/>
      <c r="K144" s="1"/>
      <c r="L144" s="1"/>
      <c r="M144" s="1"/>
      <c r="N144" s="1"/>
      <c r="O144" s="1"/>
      <c r="P144" s="1"/>
      <c r="Q144" s="1"/>
      <c r="R144" s="1"/>
      <c r="S144" s="1"/>
      <c r="T144" s="1"/>
      <c r="U144" s="1"/>
      <c r="V144" s="1"/>
      <c r="W144" s="1"/>
      <c r="X144" s="1"/>
      <c r="Y144" s="1"/>
      <c r="Z144" s="1"/>
    </row>
    <row r="145" spans="1:26" ht="15.75" customHeight="1">
      <c r="A145" s="112"/>
      <c r="B145" s="112"/>
      <c r="C145" s="112"/>
      <c r="D145" s="112"/>
      <c r="E145" s="112"/>
      <c r="F145" s="112"/>
      <c r="G145" s="1"/>
      <c r="H145" s="1"/>
      <c r="I145" s="1"/>
      <c r="J145" s="1"/>
      <c r="K145" s="1"/>
      <c r="L145" s="1"/>
      <c r="M145" s="1"/>
      <c r="N145" s="1"/>
      <c r="O145" s="1"/>
      <c r="P145" s="1"/>
      <c r="Q145" s="1"/>
      <c r="R145" s="1"/>
      <c r="S145" s="1"/>
      <c r="T145" s="1"/>
      <c r="U145" s="1"/>
      <c r="V145" s="1"/>
      <c r="W145" s="1"/>
      <c r="X145" s="1"/>
      <c r="Y145" s="1"/>
      <c r="Z145" s="1"/>
    </row>
    <row r="146" spans="1:26" ht="15.75" customHeight="1">
      <c r="A146" s="112"/>
      <c r="B146" s="112"/>
      <c r="C146" s="112"/>
      <c r="D146" s="112"/>
      <c r="E146" s="112"/>
      <c r="F146" s="112"/>
      <c r="G146" s="1"/>
      <c r="H146" s="1"/>
      <c r="I146" s="1"/>
      <c r="J146" s="1"/>
      <c r="K146" s="1"/>
      <c r="L146" s="1"/>
      <c r="M146" s="1"/>
      <c r="N146" s="1"/>
      <c r="O146" s="1"/>
      <c r="P146" s="1"/>
      <c r="Q146" s="1"/>
      <c r="R146" s="1"/>
      <c r="S146" s="1"/>
      <c r="T146" s="1"/>
      <c r="U146" s="1"/>
      <c r="V146" s="1"/>
      <c r="W146" s="1"/>
      <c r="X146" s="1"/>
      <c r="Y146" s="1"/>
      <c r="Z146" s="1"/>
    </row>
    <row r="147" spans="1:26" ht="15.75" customHeight="1">
      <c r="A147" s="112"/>
      <c r="B147" s="112"/>
      <c r="C147" s="112"/>
      <c r="D147" s="112"/>
      <c r="E147" s="112"/>
      <c r="F147" s="112"/>
      <c r="G147" s="1"/>
      <c r="H147" s="1"/>
      <c r="I147" s="1"/>
      <c r="J147" s="1"/>
      <c r="K147" s="1"/>
      <c r="L147" s="1"/>
      <c r="M147" s="1"/>
      <c r="N147" s="1"/>
      <c r="O147" s="1"/>
      <c r="P147" s="1"/>
      <c r="Q147" s="1"/>
      <c r="R147" s="1"/>
      <c r="S147" s="1"/>
      <c r="T147" s="1"/>
      <c r="U147" s="1"/>
      <c r="V147" s="1"/>
      <c r="W147" s="1"/>
      <c r="X147" s="1"/>
      <c r="Y147" s="1"/>
      <c r="Z147" s="1"/>
    </row>
    <row r="148" spans="1:26" ht="15.75" customHeight="1">
      <c r="A148" s="112"/>
      <c r="B148" s="112"/>
      <c r="C148" s="112"/>
      <c r="D148" s="112"/>
      <c r="E148" s="112"/>
      <c r="F148" s="112"/>
      <c r="G148" s="1"/>
      <c r="H148" s="1"/>
      <c r="I148" s="1"/>
      <c r="J148" s="1"/>
      <c r="K148" s="1"/>
      <c r="L148" s="1"/>
      <c r="M148" s="1"/>
      <c r="N148" s="1"/>
      <c r="O148" s="1"/>
      <c r="P148" s="1"/>
      <c r="Q148" s="1"/>
      <c r="R148" s="1"/>
      <c r="S148" s="1"/>
      <c r="T148" s="1"/>
      <c r="U148" s="1"/>
      <c r="V148" s="1"/>
      <c r="W148" s="1"/>
      <c r="X148" s="1"/>
      <c r="Y148" s="1"/>
      <c r="Z148" s="1"/>
    </row>
    <row r="149" spans="1:26" ht="15.75" customHeight="1">
      <c r="A149" s="112"/>
      <c r="B149" s="112"/>
      <c r="C149" s="112"/>
      <c r="D149" s="112"/>
      <c r="E149" s="112"/>
      <c r="F149" s="112"/>
      <c r="G149" s="1"/>
      <c r="H149" s="1"/>
      <c r="I149" s="1"/>
      <c r="J149" s="1"/>
      <c r="K149" s="1"/>
      <c r="L149" s="1"/>
      <c r="M149" s="1"/>
      <c r="N149" s="1"/>
      <c r="O149" s="1"/>
      <c r="P149" s="1"/>
      <c r="Q149" s="1"/>
      <c r="R149" s="1"/>
      <c r="S149" s="1"/>
      <c r="T149" s="1"/>
      <c r="U149" s="1"/>
      <c r="V149" s="1"/>
      <c r="W149" s="1"/>
      <c r="X149" s="1"/>
      <c r="Y149" s="1"/>
      <c r="Z149" s="1"/>
    </row>
    <row r="150" spans="1:26" ht="15.75" customHeight="1">
      <c r="A150" s="112"/>
      <c r="B150" s="112"/>
      <c r="C150" s="112"/>
      <c r="D150" s="112"/>
      <c r="E150" s="112"/>
      <c r="F150" s="112"/>
      <c r="G150" s="1"/>
      <c r="H150" s="1"/>
      <c r="I150" s="1"/>
      <c r="J150" s="1"/>
      <c r="K150" s="1"/>
      <c r="L150" s="1"/>
      <c r="M150" s="1"/>
      <c r="N150" s="1"/>
      <c r="O150" s="1"/>
      <c r="P150" s="1"/>
      <c r="Q150" s="1"/>
      <c r="R150" s="1"/>
      <c r="S150" s="1"/>
      <c r="T150" s="1"/>
      <c r="U150" s="1"/>
      <c r="V150" s="1"/>
      <c r="W150" s="1"/>
      <c r="X150" s="1"/>
      <c r="Y150" s="1"/>
      <c r="Z150" s="1"/>
    </row>
    <row r="151" spans="1:26" ht="15.75" customHeight="1">
      <c r="A151" s="112"/>
      <c r="B151" s="112"/>
      <c r="C151" s="112"/>
      <c r="D151" s="112"/>
      <c r="E151" s="112"/>
      <c r="F151" s="112"/>
      <c r="G151" s="1"/>
      <c r="H151" s="1"/>
      <c r="I151" s="1"/>
      <c r="J151" s="1"/>
      <c r="K151" s="1"/>
      <c r="L151" s="1"/>
      <c r="M151" s="1"/>
      <c r="N151" s="1"/>
      <c r="O151" s="1"/>
      <c r="P151" s="1"/>
      <c r="Q151" s="1"/>
      <c r="R151" s="1"/>
      <c r="S151" s="1"/>
      <c r="T151" s="1"/>
      <c r="U151" s="1"/>
      <c r="V151" s="1"/>
      <c r="W151" s="1"/>
      <c r="X151" s="1"/>
      <c r="Y151" s="1"/>
      <c r="Z151" s="1"/>
    </row>
    <row r="152" spans="1:26" ht="15.75" customHeight="1">
      <c r="A152" s="112"/>
      <c r="B152" s="112"/>
      <c r="C152" s="112"/>
      <c r="D152" s="112"/>
      <c r="E152" s="112"/>
      <c r="F152" s="112"/>
      <c r="G152" s="1"/>
      <c r="H152" s="1"/>
      <c r="I152" s="1"/>
      <c r="J152" s="1"/>
      <c r="K152" s="1"/>
      <c r="L152" s="1"/>
      <c r="M152" s="1"/>
      <c r="N152" s="1"/>
      <c r="O152" s="1"/>
      <c r="P152" s="1"/>
      <c r="Q152" s="1"/>
      <c r="R152" s="1"/>
      <c r="S152" s="1"/>
      <c r="T152" s="1"/>
      <c r="U152" s="1"/>
      <c r="V152" s="1"/>
      <c r="W152" s="1"/>
      <c r="X152" s="1"/>
      <c r="Y152" s="1"/>
      <c r="Z152" s="1"/>
    </row>
    <row r="153" spans="1:26" ht="15.75" customHeight="1">
      <c r="A153" s="112"/>
      <c r="B153" s="112"/>
      <c r="C153" s="112"/>
      <c r="D153" s="112"/>
      <c r="E153" s="112"/>
      <c r="F153" s="112"/>
      <c r="G153" s="1"/>
      <c r="H153" s="1"/>
      <c r="I153" s="1"/>
      <c r="J153" s="1"/>
      <c r="K153" s="1"/>
      <c r="L153" s="1"/>
      <c r="M153" s="1"/>
      <c r="N153" s="1"/>
      <c r="O153" s="1"/>
      <c r="P153" s="1"/>
      <c r="Q153" s="1"/>
      <c r="R153" s="1"/>
      <c r="S153" s="1"/>
      <c r="T153" s="1"/>
      <c r="U153" s="1"/>
      <c r="V153" s="1"/>
      <c r="W153" s="1"/>
      <c r="X153" s="1"/>
      <c r="Y153" s="1"/>
      <c r="Z153" s="1"/>
    </row>
    <row r="154" spans="1:26" ht="15.75" customHeight="1">
      <c r="A154" s="112"/>
      <c r="B154" s="112"/>
      <c r="C154" s="112"/>
      <c r="D154" s="112"/>
      <c r="E154" s="112"/>
      <c r="F154" s="112"/>
      <c r="G154" s="1"/>
      <c r="H154" s="1"/>
      <c r="I154" s="1"/>
      <c r="J154" s="1"/>
      <c r="K154" s="1"/>
      <c r="L154" s="1"/>
      <c r="M154" s="1"/>
      <c r="N154" s="1"/>
      <c r="O154" s="1"/>
      <c r="P154" s="1"/>
      <c r="Q154" s="1"/>
      <c r="R154" s="1"/>
      <c r="S154" s="1"/>
      <c r="T154" s="1"/>
      <c r="U154" s="1"/>
      <c r="V154" s="1"/>
      <c r="W154" s="1"/>
      <c r="X154" s="1"/>
      <c r="Y154" s="1"/>
      <c r="Z154" s="1"/>
    </row>
    <row r="155" spans="1:26" ht="15.75" customHeight="1">
      <c r="A155" s="112"/>
      <c r="B155" s="112"/>
      <c r="C155" s="112"/>
      <c r="D155" s="112"/>
      <c r="E155" s="112"/>
      <c r="F155" s="112"/>
      <c r="G155" s="1"/>
      <c r="H155" s="1"/>
      <c r="I155" s="1"/>
      <c r="J155" s="1"/>
      <c r="K155" s="1"/>
      <c r="L155" s="1"/>
      <c r="M155" s="1"/>
      <c r="N155" s="1"/>
      <c r="O155" s="1"/>
      <c r="P155" s="1"/>
      <c r="Q155" s="1"/>
      <c r="R155" s="1"/>
      <c r="S155" s="1"/>
      <c r="T155" s="1"/>
      <c r="U155" s="1"/>
      <c r="V155" s="1"/>
      <c r="W155" s="1"/>
      <c r="X155" s="1"/>
      <c r="Y155" s="1"/>
      <c r="Z155" s="1"/>
    </row>
    <row r="156" spans="1:26" ht="15.75" customHeight="1">
      <c r="A156" s="112"/>
      <c r="B156" s="112"/>
      <c r="C156" s="112"/>
      <c r="D156" s="112"/>
      <c r="E156" s="112"/>
      <c r="F156" s="112"/>
      <c r="G156" s="1"/>
      <c r="H156" s="1"/>
      <c r="I156" s="1"/>
      <c r="J156" s="1"/>
      <c r="K156" s="1"/>
      <c r="L156" s="1"/>
      <c r="M156" s="1"/>
      <c r="N156" s="1"/>
      <c r="O156" s="1"/>
      <c r="P156" s="1"/>
      <c r="Q156" s="1"/>
      <c r="R156" s="1"/>
      <c r="S156" s="1"/>
      <c r="T156" s="1"/>
      <c r="U156" s="1"/>
      <c r="V156" s="1"/>
      <c r="W156" s="1"/>
      <c r="X156" s="1"/>
      <c r="Y156" s="1"/>
      <c r="Z156" s="1"/>
    </row>
    <row r="157" spans="1:26" ht="15.75" customHeight="1">
      <c r="A157" s="112"/>
      <c r="B157" s="112"/>
      <c r="C157" s="112"/>
      <c r="D157" s="112"/>
      <c r="E157" s="112"/>
      <c r="F157" s="112"/>
      <c r="G157" s="1"/>
      <c r="H157" s="1"/>
      <c r="I157" s="1"/>
      <c r="J157" s="1"/>
      <c r="K157" s="1"/>
      <c r="L157" s="1"/>
      <c r="M157" s="1"/>
      <c r="N157" s="1"/>
      <c r="O157" s="1"/>
      <c r="P157" s="1"/>
      <c r="Q157" s="1"/>
      <c r="R157" s="1"/>
      <c r="S157" s="1"/>
      <c r="T157" s="1"/>
      <c r="U157" s="1"/>
      <c r="V157" s="1"/>
      <c r="W157" s="1"/>
      <c r="X157" s="1"/>
      <c r="Y157" s="1"/>
      <c r="Z157" s="1"/>
    </row>
    <row r="158" spans="1:26" ht="15.75" customHeight="1">
      <c r="A158" s="112"/>
      <c r="B158" s="112"/>
      <c r="C158" s="112"/>
      <c r="D158" s="112"/>
      <c r="E158" s="112"/>
      <c r="F158" s="112"/>
      <c r="G158" s="1"/>
      <c r="H158" s="1"/>
      <c r="I158" s="1"/>
      <c r="J158" s="1"/>
      <c r="K158" s="1"/>
      <c r="L158" s="1"/>
      <c r="M158" s="1"/>
      <c r="N158" s="1"/>
      <c r="O158" s="1"/>
      <c r="P158" s="1"/>
      <c r="Q158" s="1"/>
      <c r="R158" s="1"/>
      <c r="S158" s="1"/>
      <c r="T158" s="1"/>
      <c r="U158" s="1"/>
      <c r="V158" s="1"/>
      <c r="W158" s="1"/>
      <c r="X158" s="1"/>
      <c r="Y158" s="1"/>
      <c r="Z158" s="1"/>
    </row>
    <row r="159" spans="1:26" ht="15.75" customHeight="1">
      <c r="A159" s="112"/>
      <c r="B159" s="112"/>
      <c r="C159" s="112"/>
      <c r="D159" s="112"/>
      <c r="E159" s="112"/>
      <c r="F159" s="112"/>
      <c r="G159" s="1"/>
      <c r="H159" s="1"/>
      <c r="I159" s="1"/>
      <c r="J159" s="1"/>
      <c r="K159" s="1"/>
      <c r="L159" s="1"/>
      <c r="M159" s="1"/>
      <c r="N159" s="1"/>
      <c r="O159" s="1"/>
      <c r="P159" s="1"/>
      <c r="Q159" s="1"/>
      <c r="R159" s="1"/>
      <c r="S159" s="1"/>
      <c r="T159" s="1"/>
      <c r="U159" s="1"/>
      <c r="V159" s="1"/>
      <c r="W159" s="1"/>
      <c r="X159" s="1"/>
      <c r="Y159" s="1"/>
      <c r="Z159" s="1"/>
    </row>
    <row r="160" spans="1:26" ht="15.75" customHeight="1">
      <c r="A160" s="112"/>
      <c r="B160" s="112"/>
      <c r="C160" s="112"/>
      <c r="D160" s="112"/>
      <c r="E160" s="112"/>
      <c r="F160" s="112"/>
      <c r="G160" s="1"/>
      <c r="H160" s="1"/>
      <c r="I160" s="1"/>
      <c r="J160" s="1"/>
      <c r="K160" s="1"/>
      <c r="L160" s="1"/>
      <c r="M160" s="1"/>
      <c r="N160" s="1"/>
      <c r="O160" s="1"/>
      <c r="P160" s="1"/>
      <c r="Q160" s="1"/>
      <c r="R160" s="1"/>
      <c r="S160" s="1"/>
      <c r="T160" s="1"/>
      <c r="U160" s="1"/>
      <c r="V160" s="1"/>
      <c r="W160" s="1"/>
      <c r="X160" s="1"/>
      <c r="Y160" s="1"/>
      <c r="Z160" s="1"/>
    </row>
    <row r="161" spans="1:26" ht="15.75" customHeight="1">
      <c r="A161" s="112"/>
      <c r="B161" s="112"/>
      <c r="C161" s="112"/>
      <c r="D161" s="112"/>
      <c r="E161" s="112"/>
      <c r="F161" s="112"/>
      <c r="G161" s="1"/>
      <c r="H161" s="1"/>
      <c r="I161" s="1"/>
      <c r="J161" s="1"/>
      <c r="K161" s="1"/>
      <c r="L161" s="1"/>
      <c r="M161" s="1"/>
      <c r="N161" s="1"/>
      <c r="O161" s="1"/>
      <c r="P161" s="1"/>
      <c r="Q161" s="1"/>
      <c r="R161" s="1"/>
      <c r="S161" s="1"/>
      <c r="T161" s="1"/>
      <c r="U161" s="1"/>
      <c r="V161" s="1"/>
      <c r="W161" s="1"/>
      <c r="X161" s="1"/>
      <c r="Y161" s="1"/>
      <c r="Z161" s="1"/>
    </row>
    <row r="162" spans="1:26" ht="15.75" customHeight="1">
      <c r="A162" s="112"/>
      <c r="B162" s="112"/>
      <c r="C162" s="112"/>
      <c r="D162" s="112"/>
      <c r="E162" s="112"/>
      <c r="F162" s="112"/>
      <c r="G162" s="1"/>
      <c r="H162" s="1"/>
      <c r="I162" s="1"/>
      <c r="J162" s="1"/>
      <c r="K162" s="1"/>
      <c r="L162" s="1"/>
      <c r="M162" s="1"/>
      <c r="N162" s="1"/>
      <c r="O162" s="1"/>
      <c r="P162" s="1"/>
      <c r="Q162" s="1"/>
      <c r="R162" s="1"/>
      <c r="S162" s="1"/>
      <c r="T162" s="1"/>
      <c r="U162" s="1"/>
      <c r="V162" s="1"/>
      <c r="W162" s="1"/>
      <c r="X162" s="1"/>
      <c r="Y162" s="1"/>
      <c r="Z162" s="1"/>
    </row>
    <row r="163" spans="1:26" ht="15.75" customHeight="1">
      <c r="A163" s="112"/>
      <c r="B163" s="112"/>
      <c r="C163" s="112"/>
      <c r="D163" s="112"/>
      <c r="E163" s="112"/>
      <c r="F163" s="112"/>
      <c r="G163" s="1"/>
      <c r="H163" s="1"/>
      <c r="I163" s="1"/>
      <c r="J163" s="1"/>
      <c r="K163" s="1"/>
      <c r="L163" s="1"/>
      <c r="M163" s="1"/>
      <c r="N163" s="1"/>
      <c r="O163" s="1"/>
      <c r="P163" s="1"/>
      <c r="Q163" s="1"/>
      <c r="R163" s="1"/>
      <c r="S163" s="1"/>
      <c r="T163" s="1"/>
      <c r="U163" s="1"/>
      <c r="V163" s="1"/>
      <c r="W163" s="1"/>
      <c r="X163" s="1"/>
      <c r="Y163" s="1"/>
      <c r="Z163" s="1"/>
    </row>
    <row r="164" spans="1:26" ht="15.75" customHeight="1">
      <c r="A164" s="112"/>
      <c r="B164" s="112"/>
      <c r="C164" s="112"/>
      <c r="D164" s="112"/>
      <c r="E164" s="112"/>
      <c r="F164" s="112"/>
      <c r="G164" s="1"/>
      <c r="H164" s="1"/>
      <c r="I164" s="1"/>
      <c r="J164" s="1"/>
      <c r="K164" s="1"/>
      <c r="L164" s="1"/>
      <c r="M164" s="1"/>
      <c r="N164" s="1"/>
      <c r="O164" s="1"/>
      <c r="P164" s="1"/>
      <c r="Q164" s="1"/>
      <c r="R164" s="1"/>
      <c r="S164" s="1"/>
      <c r="T164" s="1"/>
      <c r="U164" s="1"/>
      <c r="V164" s="1"/>
      <c r="W164" s="1"/>
      <c r="X164" s="1"/>
      <c r="Y164" s="1"/>
      <c r="Z164" s="1"/>
    </row>
    <row r="165" spans="1:26" ht="15.75" customHeight="1">
      <c r="A165" s="112"/>
      <c r="B165" s="112"/>
      <c r="C165" s="112"/>
      <c r="D165" s="112"/>
      <c r="E165" s="112"/>
      <c r="F165" s="112"/>
      <c r="G165" s="1"/>
      <c r="H165" s="1"/>
      <c r="I165" s="1"/>
      <c r="J165" s="1"/>
      <c r="K165" s="1"/>
      <c r="L165" s="1"/>
      <c r="M165" s="1"/>
      <c r="N165" s="1"/>
      <c r="O165" s="1"/>
      <c r="P165" s="1"/>
      <c r="Q165" s="1"/>
      <c r="R165" s="1"/>
      <c r="S165" s="1"/>
      <c r="T165" s="1"/>
      <c r="U165" s="1"/>
      <c r="V165" s="1"/>
      <c r="W165" s="1"/>
      <c r="X165" s="1"/>
      <c r="Y165" s="1"/>
      <c r="Z165" s="1"/>
    </row>
    <row r="166" spans="1:26" ht="15.75" customHeight="1">
      <c r="A166" s="112"/>
      <c r="B166" s="112"/>
      <c r="C166" s="112"/>
      <c r="D166" s="112"/>
      <c r="E166" s="112"/>
      <c r="F166" s="112"/>
      <c r="G166" s="1"/>
      <c r="H166" s="1"/>
      <c r="I166" s="1"/>
      <c r="J166" s="1"/>
      <c r="K166" s="1"/>
      <c r="L166" s="1"/>
      <c r="M166" s="1"/>
      <c r="N166" s="1"/>
      <c r="O166" s="1"/>
      <c r="P166" s="1"/>
      <c r="Q166" s="1"/>
      <c r="R166" s="1"/>
      <c r="S166" s="1"/>
      <c r="T166" s="1"/>
      <c r="U166" s="1"/>
      <c r="V166" s="1"/>
      <c r="W166" s="1"/>
      <c r="X166" s="1"/>
      <c r="Y166" s="1"/>
      <c r="Z166" s="1"/>
    </row>
    <row r="167" spans="1:26" ht="15.75" customHeight="1">
      <c r="A167" s="112"/>
      <c r="B167" s="112"/>
      <c r="C167" s="112"/>
      <c r="D167" s="112"/>
      <c r="E167" s="112"/>
      <c r="F167" s="112"/>
      <c r="G167" s="1"/>
      <c r="H167" s="1"/>
      <c r="I167" s="1"/>
      <c r="J167" s="1"/>
      <c r="K167" s="1"/>
      <c r="L167" s="1"/>
      <c r="M167" s="1"/>
      <c r="N167" s="1"/>
      <c r="O167" s="1"/>
      <c r="P167" s="1"/>
      <c r="Q167" s="1"/>
      <c r="R167" s="1"/>
      <c r="S167" s="1"/>
      <c r="T167" s="1"/>
      <c r="U167" s="1"/>
      <c r="V167" s="1"/>
      <c r="W167" s="1"/>
      <c r="X167" s="1"/>
      <c r="Y167" s="1"/>
      <c r="Z167" s="1"/>
    </row>
    <row r="168" spans="1:26" ht="15.75" customHeight="1">
      <c r="A168" s="112"/>
      <c r="B168" s="112"/>
      <c r="C168" s="112"/>
      <c r="D168" s="112"/>
      <c r="E168" s="112"/>
      <c r="F168" s="112"/>
      <c r="G168" s="1"/>
      <c r="H168" s="1"/>
      <c r="I168" s="1"/>
      <c r="J168" s="1"/>
      <c r="K168" s="1"/>
      <c r="L168" s="1"/>
      <c r="M168" s="1"/>
      <c r="N168" s="1"/>
      <c r="O168" s="1"/>
      <c r="P168" s="1"/>
      <c r="Q168" s="1"/>
      <c r="R168" s="1"/>
      <c r="S168" s="1"/>
      <c r="T168" s="1"/>
      <c r="U168" s="1"/>
      <c r="V168" s="1"/>
      <c r="W168" s="1"/>
      <c r="X168" s="1"/>
      <c r="Y168" s="1"/>
      <c r="Z168" s="1"/>
    </row>
    <row r="169" spans="1:26" ht="15.75" customHeight="1">
      <c r="A169" s="112"/>
      <c r="B169" s="112"/>
      <c r="C169" s="112"/>
      <c r="D169" s="112"/>
      <c r="E169" s="112"/>
      <c r="F169" s="112"/>
      <c r="G169" s="1"/>
      <c r="H169" s="1"/>
      <c r="I169" s="1"/>
      <c r="J169" s="1"/>
      <c r="K169" s="1"/>
      <c r="L169" s="1"/>
      <c r="M169" s="1"/>
      <c r="N169" s="1"/>
      <c r="O169" s="1"/>
      <c r="P169" s="1"/>
      <c r="Q169" s="1"/>
      <c r="R169" s="1"/>
      <c r="S169" s="1"/>
      <c r="T169" s="1"/>
      <c r="U169" s="1"/>
      <c r="V169" s="1"/>
      <c r="W169" s="1"/>
      <c r="X169" s="1"/>
      <c r="Y169" s="1"/>
      <c r="Z169" s="1"/>
    </row>
    <row r="170" spans="1:26" ht="15.75" customHeight="1">
      <c r="A170" s="112"/>
      <c r="B170" s="112"/>
      <c r="C170" s="112"/>
      <c r="D170" s="112"/>
      <c r="E170" s="112"/>
      <c r="F170" s="112"/>
      <c r="G170" s="1"/>
      <c r="H170" s="1"/>
      <c r="I170" s="1"/>
      <c r="J170" s="1"/>
      <c r="K170" s="1"/>
      <c r="L170" s="1"/>
      <c r="M170" s="1"/>
      <c r="N170" s="1"/>
      <c r="O170" s="1"/>
      <c r="P170" s="1"/>
      <c r="Q170" s="1"/>
      <c r="R170" s="1"/>
      <c r="S170" s="1"/>
      <c r="T170" s="1"/>
      <c r="U170" s="1"/>
      <c r="V170" s="1"/>
      <c r="W170" s="1"/>
      <c r="X170" s="1"/>
      <c r="Y170" s="1"/>
      <c r="Z170" s="1"/>
    </row>
    <row r="171" spans="1:26" ht="15.75" customHeight="1">
      <c r="A171" s="112"/>
      <c r="B171" s="112"/>
      <c r="C171" s="112"/>
      <c r="D171" s="112"/>
      <c r="E171" s="112"/>
      <c r="F171" s="112"/>
      <c r="G171" s="1"/>
      <c r="H171" s="1"/>
      <c r="I171" s="1"/>
      <c r="J171" s="1"/>
      <c r="K171" s="1"/>
      <c r="L171" s="1"/>
      <c r="M171" s="1"/>
      <c r="N171" s="1"/>
      <c r="O171" s="1"/>
      <c r="P171" s="1"/>
      <c r="Q171" s="1"/>
      <c r="R171" s="1"/>
      <c r="S171" s="1"/>
      <c r="T171" s="1"/>
      <c r="U171" s="1"/>
      <c r="V171" s="1"/>
      <c r="W171" s="1"/>
      <c r="X171" s="1"/>
      <c r="Y171" s="1"/>
      <c r="Z171" s="1"/>
    </row>
    <row r="172" spans="1:26" ht="15.75" customHeight="1">
      <c r="A172" s="112"/>
      <c r="B172" s="112"/>
      <c r="C172" s="112"/>
      <c r="D172" s="112"/>
      <c r="E172" s="112"/>
      <c r="F172" s="112"/>
      <c r="G172" s="1"/>
      <c r="H172" s="1"/>
      <c r="I172" s="1"/>
      <c r="J172" s="1"/>
      <c r="K172" s="1"/>
      <c r="L172" s="1"/>
      <c r="M172" s="1"/>
      <c r="N172" s="1"/>
      <c r="O172" s="1"/>
      <c r="P172" s="1"/>
      <c r="Q172" s="1"/>
      <c r="R172" s="1"/>
      <c r="S172" s="1"/>
      <c r="T172" s="1"/>
      <c r="U172" s="1"/>
      <c r="V172" s="1"/>
      <c r="W172" s="1"/>
      <c r="X172" s="1"/>
      <c r="Y172" s="1"/>
      <c r="Z172" s="1"/>
    </row>
    <row r="173" spans="1:26" ht="15.75" customHeight="1">
      <c r="A173" s="112"/>
      <c r="B173" s="112"/>
      <c r="C173" s="112"/>
      <c r="D173" s="112"/>
      <c r="E173" s="112"/>
      <c r="F173" s="112"/>
      <c r="G173" s="1"/>
      <c r="H173" s="1"/>
      <c r="I173" s="1"/>
      <c r="J173" s="1"/>
      <c r="K173" s="1"/>
      <c r="L173" s="1"/>
      <c r="M173" s="1"/>
      <c r="N173" s="1"/>
      <c r="O173" s="1"/>
      <c r="P173" s="1"/>
      <c r="Q173" s="1"/>
      <c r="R173" s="1"/>
      <c r="S173" s="1"/>
      <c r="T173" s="1"/>
      <c r="U173" s="1"/>
      <c r="V173" s="1"/>
      <c r="W173" s="1"/>
      <c r="X173" s="1"/>
      <c r="Y173" s="1"/>
      <c r="Z173" s="1"/>
    </row>
    <row r="174" spans="1:26" ht="15.75" customHeight="1">
      <c r="A174" s="112"/>
      <c r="B174" s="112"/>
      <c r="C174" s="112"/>
      <c r="D174" s="112"/>
      <c r="E174" s="112"/>
      <c r="F174" s="112"/>
      <c r="G174" s="1"/>
      <c r="H174" s="1"/>
      <c r="I174" s="1"/>
      <c r="J174" s="1"/>
      <c r="K174" s="1"/>
      <c r="L174" s="1"/>
      <c r="M174" s="1"/>
      <c r="N174" s="1"/>
      <c r="O174" s="1"/>
      <c r="P174" s="1"/>
      <c r="Q174" s="1"/>
      <c r="R174" s="1"/>
      <c r="S174" s="1"/>
      <c r="T174" s="1"/>
      <c r="U174" s="1"/>
      <c r="V174" s="1"/>
      <c r="W174" s="1"/>
      <c r="X174" s="1"/>
      <c r="Y174" s="1"/>
      <c r="Z174" s="1"/>
    </row>
    <row r="175" spans="1:26" ht="15.75" customHeight="1">
      <c r="A175" s="112"/>
      <c r="B175" s="112"/>
      <c r="C175" s="112"/>
      <c r="D175" s="112"/>
      <c r="E175" s="112"/>
      <c r="F175" s="112"/>
      <c r="G175" s="1"/>
      <c r="H175" s="1"/>
      <c r="I175" s="1"/>
      <c r="J175" s="1"/>
      <c r="K175" s="1"/>
      <c r="L175" s="1"/>
      <c r="M175" s="1"/>
      <c r="N175" s="1"/>
      <c r="O175" s="1"/>
      <c r="P175" s="1"/>
      <c r="Q175" s="1"/>
      <c r="R175" s="1"/>
      <c r="S175" s="1"/>
      <c r="T175" s="1"/>
      <c r="U175" s="1"/>
      <c r="V175" s="1"/>
      <c r="W175" s="1"/>
      <c r="X175" s="1"/>
      <c r="Y175" s="1"/>
      <c r="Z175" s="1"/>
    </row>
    <row r="176" spans="1:26" ht="15.75" customHeight="1">
      <c r="A176" s="112"/>
      <c r="B176" s="112"/>
      <c r="C176" s="112"/>
      <c r="D176" s="112"/>
      <c r="E176" s="112"/>
      <c r="F176" s="112"/>
      <c r="G176" s="1"/>
      <c r="H176" s="1"/>
      <c r="I176" s="1"/>
      <c r="J176" s="1"/>
      <c r="K176" s="1"/>
      <c r="L176" s="1"/>
      <c r="M176" s="1"/>
      <c r="N176" s="1"/>
      <c r="O176" s="1"/>
      <c r="P176" s="1"/>
      <c r="Q176" s="1"/>
      <c r="R176" s="1"/>
      <c r="S176" s="1"/>
      <c r="T176" s="1"/>
      <c r="U176" s="1"/>
      <c r="V176" s="1"/>
      <c r="W176" s="1"/>
      <c r="X176" s="1"/>
      <c r="Y176" s="1"/>
      <c r="Z176" s="1"/>
    </row>
    <row r="177" spans="1:26" ht="15.75" customHeight="1">
      <c r="A177" s="112"/>
      <c r="B177" s="112"/>
      <c r="C177" s="112"/>
      <c r="D177" s="112"/>
      <c r="E177" s="112"/>
      <c r="F177" s="112"/>
      <c r="G177" s="1"/>
      <c r="H177" s="1"/>
      <c r="I177" s="1"/>
      <c r="J177" s="1"/>
      <c r="K177" s="1"/>
      <c r="L177" s="1"/>
      <c r="M177" s="1"/>
      <c r="N177" s="1"/>
      <c r="O177" s="1"/>
      <c r="P177" s="1"/>
      <c r="Q177" s="1"/>
      <c r="R177" s="1"/>
      <c r="S177" s="1"/>
      <c r="T177" s="1"/>
      <c r="U177" s="1"/>
      <c r="V177" s="1"/>
      <c r="W177" s="1"/>
      <c r="X177" s="1"/>
      <c r="Y177" s="1"/>
      <c r="Z177" s="1"/>
    </row>
    <row r="178" spans="1:26" ht="15.75" customHeight="1">
      <c r="A178" s="112"/>
      <c r="B178" s="112"/>
      <c r="C178" s="112"/>
      <c r="D178" s="112"/>
      <c r="E178" s="112"/>
      <c r="F178" s="112"/>
      <c r="G178" s="1"/>
      <c r="H178" s="1"/>
      <c r="I178" s="1"/>
      <c r="J178" s="1"/>
      <c r="K178" s="1"/>
      <c r="L178" s="1"/>
      <c r="M178" s="1"/>
      <c r="N178" s="1"/>
      <c r="O178" s="1"/>
      <c r="P178" s="1"/>
      <c r="Q178" s="1"/>
      <c r="R178" s="1"/>
      <c r="S178" s="1"/>
      <c r="T178" s="1"/>
      <c r="U178" s="1"/>
      <c r="V178" s="1"/>
      <c r="W178" s="1"/>
      <c r="X178" s="1"/>
      <c r="Y178" s="1"/>
      <c r="Z178" s="1"/>
    </row>
    <row r="179" spans="1:26" ht="15.75" customHeight="1">
      <c r="A179" s="112"/>
      <c r="B179" s="112"/>
      <c r="C179" s="112"/>
      <c r="D179" s="112"/>
      <c r="E179" s="112"/>
      <c r="F179" s="112"/>
      <c r="G179" s="1"/>
      <c r="H179" s="1"/>
      <c r="I179" s="1"/>
      <c r="J179" s="1"/>
      <c r="K179" s="1"/>
      <c r="L179" s="1"/>
      <c r="M179" s="1"/>
      <c r="N179" s="1"/>
      <c r="O179" s="1"/>
      <c r="P179" s="1"/>
      <c r="Q179" s="1"/>
      <c r="R179" s="1"/>
      <c r="S179" s="1"/>
      <c r="T179" s="1"/>
      <c r="U179" s="1"/>
      <c r="V179" s="1"/>
      <c r="W179" s="1"/>
      <c r="X179" s="1"/>
      <c r="Y179" s="1"/>
      <c r="Z179" s="1"/>
    </row>
    <row r="180" spans="1:26" ht="15.75" customHeight="1">
      <c r="A180" s="112"/>
      <c r="B180" s="112"/>
      <c r="C180" s="112"/>
      <c r="D180" s="112"/>
      <c r="E180" s="112"/>
      <c r="F180" s="112"/>
      <c r="G180" s="1"/>
      <c r="H180" s="1"/>
      <c r="I180" s="1"/>
      <c r="J180" s="1"/>
      <c r="K180" s="1"/>
      <c r="L180" s="1"/>
      <c r="M180" s="1"/>
      <c r="N180" s="1"/>
      <c r="O180" s="1"/>
      <c r="P180" s="1"/>
      <c r="Q180" s="1"/>
      <c r="R180" s="1"/>
      <c r="S180" s="1"/>
      <c r="T180" s="1"/>
      <c r="U180" s="1"/>
      <c r="V180" s="1"/>
      <c r="W180" s="1"/>
      <c r="X180" s="1"/>
      <c r="Y180" s="1"/>
      <c r="Z180" s="1"/>
    </row>
    <row r="181" spans="1:26" ht="15.75" customHeight="1">
      <c r="A181" s="112"/>
      <c r="B181" s="112"/>
      <c r="C181" s="112"/>
      <c r="D181" s="112"/>
      <c r="E181" s="112"/>
      <c r="F181" s="112"/>
      <c r="G181" s="1"/>
      <c r="H181" s="1"/>
      <c r="I181" s="1"/>
      <c r="J181" s="1"/>
      <c r="K181" s="1"/>
      <c r="L181" s="1"/>
      <c r="M181" s="1"/>
      <c r="N181" s="1"/>
      <c r="O181" s="1"/>
      <c r="P181" s="1"/>
      <c r="Q181" s="1"/>
      <c r="R181" s="1"/>
      <c r="S181" s="1"/>
      <c r="T181" s="1"/>
      <c r="U181" s="1"/>
      <c r="V181" s="1"/>
      <c r="W181" s="1"/>
      <c r="X181" s="1"/>
      <c r="Y181" s="1"/>
      <c r="Z181" s="1"/>
    </row>
    <row r="182" spans="1:26" ht="15.75" customHeight="1">
      <c r="A182" s="112"/>
      <c r="B182" s="112"/>
      <c r="C182" s="112"/>
      <c r="D182" s="112"/>
      <c r="E182" s="112"/>
      <c r="F182" s="112"/>
      <c r="G182" s="1"/>
      <c r="H182" s="1"/>
      <c r="I182" s="1"/>
      <c r="J182" s="1"/>
      <c r="K182" s="1"/>
      <c r="L182" s="1"/>
      <c r="M182" s="1"/>
      <c r="N182" s="1"/>
      <c r="O182" s="1"/>
      <c r="P182" s="1"/>
      <c r="Q182" s="1"/>
      <c r="R182" s="1"/>
      <c r="S182" s="1"/>
      <c r="T182" s="1"/>
      <c r="U182" s="1"/>
      <c r="V182" s="1"/>
      <c r="W182" s="1"/>
      <c r="X182" s="1"/>
      <c r="Y182" s="1"/>
      <c r="Z182" s="1"/>
    </row>
    <row r="183" spans="1:26" ht="15.75" customHeight="1">
      <c r="A183" s="112"/>
      <c r="B183" s="112"/>
      <c r="C183" s="112"/>
      <c r="D183" s="112"/>
      <c r="E183" s="112"/>
      <c r="F183" s="112"/>
      <c r="G183" s="1"/>
      <c r="H183" s="1"/>
      <c r="I183" s="1"/>
      <c r="J183" s="1"/>
      <c r="K183" s="1"/>
      <c r="L183" s="1"/>
      <c r="M183" s="1"/>
      <c r="N183" s="1"/>
      <c r="O183" s="1"/>
      <c r="P183" s="1"/>
      <c r="Q183" s="1"/>
      <c r="R183" s="1"/>
      <c r="S183" s="1"/>
      <c r="T183" s="1"/>
      <c r="U183" s="1"/>
      <c r="V183" s="1"/>
      <c r="W183" s="1"/>
      <c r="X183" s="1"/>
      <c r="Y183" s="1"/>
      <c r="Z183" s="1"/>
    </row>
    <row r="184" spans="1:26" ht="15.75" customHeight="1">
      <c r="A184" s="112"/>
      <c r="B184" s="112"/>
      <c r="C184" s="112"/>
      <c r="D184" s="112"/>
      <c r="E184" s="112"/>
      <c r="F184" s="112"/>
      <c r="G184" s="1"/>
      <c r="H184" s="1"/>
      <c r="I184" s="1"/>
      <c r="J184" s="1"/>
      <c r="K184" s="1"/>
      <c r="L184" s="1"/>
      <c r="M184" s="1"/>
      <c r="N184" s="1"/>
      <c r="O184" s="1"/>
      <c r="P184" s="1"/>
      <c r="Q184" s="1"/>
      <c r="R184" s="1"/>
      <c r="S184" s="1"/>
      <c r="T184" s="1"/>
      <c r="U184" s="1"/>
      <c r="V184" s="1"/>
      <c r="W184" s="1"/>
      <c r="X184" s="1"/>
      <c r="Y184" s="1"/>
      <c r="Z184" s="1"/>
    </row>
    <row r="185" spans="1:26" ht="15.75" customHeight="1">
      <c r="A185" s="112"/>
      <c r="B185" s="112"/>
      <c r="C185" s="112"/>
      <c r="D185" s="112"/>
      <c r="E185" s="112"/>
      <c r="F185" s="112"/>
      <c r="G185" s="1"/>
      <c r="H185" s="1"/>
      <c r="I185" s="1"/>
      <c r="J185" s="1"/>
      <c r="K185" s="1"/>
      <c r="L185" s="1"/>
      <c r="M185" s="1"/>
      <c r="N185" s="1"/>
      <c r="O185" s="1"/>
      <c r="P185" s="1"/>
      <c r="Q185" s="1"/>
      <c r="R185" s="1"/>
      <c r="S185" s="1"/>
      <c r="T185" s="1"/>
      <c r="U185" s="1"/>
      <c r="V185" s="1"/>
      <c r="W185" s="1"/>
      <c r="X185" s="1"/>
      <c r="Y185" s="1"/>
      <c r="Z185" s="1"/>
    </row>
    <row r="186" spans="1:26" ht="15.75" customHeight="1">
      <c r="A186" s="112"/>
      <c r="B186" s="112"/>
      <c r="C186" s="112"/>
      <c r="D186" s="112"/>
      <c r="E186" s="112"/>
      <c r="F186" s="112"/>
      <c r="G186" s="1"/>
      <c r="H186" s="1"/>
      <c r="I186" s="1"/>
      <c r="J186" s="1"/>
      <c r="K186" s="1"/>
      <c r="L186" s="1"/>
      <c r="M186" s="1"/>
      <c r="N186" s="1"/>
      <c r="O186" s="1"/>
      <c r="P186" s="1"/>
      <c r="Q186" s="1"/>
      <c r="R186" s="1"/>
      <c r="S186" s="1"/>
      <c r="T186" s="1"/>
      <c r="U186" s="1"/>
      <c r="V186" s="1"/>
      <c r="W186" s="1"/>
      <c r="X186" s="1"/>
      <c r="Y186" s="1"/>
      <c r="Z186" s="1"/>
    </row>
    <row r="187" spans="1:26" ht="15.75" customHeight="1">
      <c r="A187" s="112"/>
      <c r="B187" s="112"/>
      <c r="C187" s="112"/>
      <c r="D187" s="112"/>
      <c r="E187" s="112"/>
      <c r="F187" s="112"/>
      <c r="G187" s="1"/>
      <c r="H187" s="1"/>
      <c r="I187" s="1"/>
      <c r="J187" s="1"/>
      <c r="K187" s="1"/>
      <c r="L187" s="1"/>
      <c r="M187" s="1"/>
      <c r="N187" s="1"/>
      <c r="O187" s="1"/>
      <c r="P187" s="1"/>
      <c r="Q187" s="1"/>
      <c r="R187" s="1"/>
      <c r="S187" s="1"/>
      <c r="T187" s="1"/>
      <c r="U187" s="1"/>
      <c r="V187" s="1"/>
      <c r="W187" s="1"/>
      <c r="X187" s="1"/>
      <c r="Y187" s="1"/>
      <c r="Z187" s="1"/>
    </row>
    <row r="188" spans="1:26" ht="15.75" customHeight="1">
      <c r="A188" s="112"/>
      <c r="B188" s="112"/>
      <c r="C188" s="112"/>
      <c r="D188" s="112"/>
      <c r="E188" s="112"/>
      <c r="F188" s="112"/>
      <c r="G188" s="1"/>
      <c r="H188" s="1"/>
      <c r="I188" s="1"/>
      <c r="J188" s="1"/>
      <c r="K188" s="1"/>
      <c r="L188" s="1"/>
      <c r="M188" s="1"/>
      <c r="N188" s="1"/>
      <c r="O188" s="1"/>
      <c r="P188" s="1"/>
      <c r="Q188" s="1"/>
      <c r="R188" s="1"/>
      <c r="S188" s="1"/>
      <c r="T188" s="1"/>
      <c r="U188" s="1"/>
      <c r="V188" s="1"/>
      <c r="W188" s="1"/>
      <c r="X188" s="1"/>
      <c r="Y188" s="1"/>
      <c r="Z188" s="1"/>
    </row>
    <row r="189" spans="1:26" ht="15.75" customHeight="1">
      <c r="A189" s="112"/>
      <c r="B189" s="112"/>
      <c r="C189" s="112"/>
      <c r="D189" s="112"/>
      <c r="E189" s="112"/>
      <c r="F189" s="112"/>
      <c r="G189" s="1"/>
      <c r="H189" s="1"/>
      <c r="I189" s="1"/>
      <c r="J189" s="1"/>
      <c r="K189" s="1"/>
      <c r="L189" s="1"/>
      <c r="M189" s="1"/>
      <c r="N189" s="1"/>
      <c r="O189" s="1"/>
      <c r="P189" s="1"/>
      <c r="Q189" s="1"/>
      <c r="R189" s="1"/>
      <c r="S189" s="1"/>
      <c r="T189" s="1"/>
      <c r="U189" s="1"/>
      <c r="V189" s="1"/>
      <c r="W189" s="1"/>
      <c r="X189" s="1"/>
      <c r="Y189" s="1"/>
      <c r="Z189" s="1"/>
    </row>
    <row r="190" spans="1:26" ht="15.75" customHeight="1">
      <c r="A190" s="112"/>
      <c r="B190" s="112"/>
      <c r="C190" s="112"/>
      <c r="D190" s="112"/>
      <c r="E190" s="112"/>
      <c r="F190" s="112"/>
      <c r="G190" s="1"/>
      <c r="H190" s="1"/>
      <c r="I190" s="1"/>
      <c r="J190" s="1"/>
      <c r="K190" s="1"/>
      <c r="L190" s="1"/>
      <c r="M190" s="1"/>
      <c r="N190" s="1"/>
      <c r="O190" s="1"/>
      <c r="P190" s="1"/>
      <c r="Q190" s="1"/>
      <c r="R190" s="1"/>
      <c r="S190" s="1"/>
      <c r="T190" s="1"/>
      <c r="U190" s="1"/>
      <c r="V190" s="1"/>
      <c r="W190" s="1"/>
      <c r="X190" s="1"/>
      <c r="Y190" s="1"/>
      <c r="Z190" s="1"/>
    </row>
    <row r="191" spans="1:26" ht="15.75" customHeight="1">
      <c r="A191" s="112"/>
      <c r="B191" s="112"/>
      <c r="C191" s="112"/>
      <c r="D191" s="112"/>
      <c r="E191" s="112"/>
      <c r="F191" s="112"/>
      <c r="G191" s="1"/>
      <c r="H191" s="1"/>
      <c r="I191" s="1"/>
      <c r="J191" s="1"/>
      <c r="K191" s="1"/>
      <c r="L191" s="1"/>
      <c r="M191" s="1"/>
      <c r="N191" s="1"/>
      <c r="O191" s="1"/>
      <c r="P191" s="1"/>
      <c r="Q191" s="1"/>
      <c r="R191" s="1"/>
      <c r="S191" s="1"/>
      <c r="T191" s="1"/>
      <c r="U191" s="1"/>
      <c r="V191" s="1"/>
      <c r="W191" s="1"/>
      <c r="X191" s="1"/>
      <c r="Y191" s="1"/>
      <c r="Z191" s="1"/>
    </row>
    <row r="192" spans="1:26" ht="15.75" customHeight="1">
      <c r="A192" s="112"/>
      <c r="B192" s="112"/>
      <c r="C192" s="112"/>
      <c r="D192" s="112"/>
      <c r="E192" s="112"/>
      <c r="F192" s="112"/>
      <c r="G192" s="1"/>
      <c r="H192" s="1"/>
      <c r="I192" s="1"/>
      <c r="J192" s="1"/>
      <c r="K192" s="1"/>
      <c r="L192" s="1"/>
      <c r="M192" s="1"/>
      <c r="N192" s="1"/>
      <c r="O192" s="1"/>
      <c r="P192" s="1"/>
      <c r="Q192" s="1"/>
      <c r="R192" s="1"/>
      <c r="S192" s="1"/>
      <c r="T192" s="1"/>
      <c r="U192" s="1"/>
      <c r="V192" s="1"/>
      <c r="W192" s="1"/>
      <c r="X192" s="1"/>
      <c r="Y192" s="1"/>
      <c r="Z192" s="1"/>
    </row>
    <row r="193" spans="1:26" ht="15.75" customHeight="1">
      <c r="A193" s="112"/>
      <c r="B193" s="112"/>
      <c r="C193" s="112"/>
      <c r="D193" s="112"/>
      <c r="E193" s="112"/>
      <c r="F193" s="112"/>
      <c r="G193" s="1"/>
      <c r="H193" s="1"/>
      <c r="I193" s="1"/>
      <c r="J193" s="1"/>
      <c r="K193" s="1"/>
      <c r="L193" s="1"/>
      <c r="M193" s="1"/>
      <c r="N193" s="1"/>
      <c r="O193" s="1"/>
      <c r="P193" s="1"/>
      <c r="Q193" s="1"/>
      <c r="R193" s="1"/>
      <c r="S193" s="1"/>
      <c r="T193" s="1"/>
      <c r="U193" s="1"/>
      <c r="V193" s="1"/>
      <c r="W193" s="1"/>
      <c r="X193" s="1"/>
      <c r="Y193" s="1"/>
      <c r="Z193" s="1"/>
    </row>
    <row r="194" spans="1:26" ht="15.75" customHeight="1">
      <c r="A194" s="112"/>
      <c r="B194" s="112"/>
      <c r="C194" s="112"/>
      <c r="D194" s="112"/>
      <c r="E194" s="112"/>
      <c r="F194" s="112"/>
      <c r="G194" s="1"/>
      <c r="H194" s="1"/>
      <c r="I194" s="1"/>
      <c r="J194" s="1"/>
      <c r="K194" s="1"/>
      <c r="L194" s="1"/>
      <c r="M194" s="1"/>
      <c r="N194" s="1"/>
      <c r="O194" s="1"/>
      <c r="P194" s="1"/>
      <c r="Q194" s="1"/>
      <c r="R194" s="1"/>
      <c r="S194" s="1"/>
      <c r="T194" s="1"/>
      <c r="U194" s="1"/>
      <c r="V194" s="1"/>
      <c r="W194" s="1"/>
      <c r="X194" s="1"/>
      <c r="Y194" s="1"/>
      <c r="Z194" s="1"/>
    </row>
    <row r="195" spans="1:26" ht="15.75" customHeight="1">
      <c r="A195" s="112"/>
      <c r="B195" s="112"/>
      <c r="C195" s="112"/>
      <c r="D195" s="112"/>
      <c r="E195" s="112"/>
      <c r="F195" s="112"/>
      <c r="G195" s="1"/>
      <c r="H195" s="1"/>
      <c r="I195" s="1"/>
      <c r="J195" s="1"/>
      <c r="K195" s="1"/>
      <c r="L195" s="1"/>
      <c r="M195" s="1"/>
      <c r="N195" s="1"/>
      <c r="O195" s="1"/>
      <c r="P195" s="1"/>
      <c r="Q195" s="1"/>
      <c r="R195" s="1"/>
      <c r="S195" s="1"/>
      <c r="T195" s="1"/>
      <c r="U195" s="1"/>
      <c r="V195" s="1"/>
      <c r="W195" s="1"/>
      <c r="X195" s="1"/>
      <c r="Y195" s="1"/>
      <c r="Z195" s="1"/>
    </row>
    <row r="196" spans="1:26" ht="15.75" customHeight="1">
      <c r="A196" s="112"/>
      <c r="B196" s="112"/>
      <c r="C196" s="112"/>
      <c r="D196" s="112"/>
      <c r="E196" s="112"/>
      <c r="F196" s="112"/>
      <c r="G196" s="1"/>
      <c r="H196" s="1"/>
      <c r="I196" s="1"/>
      <c r="J196" s="1"/>
      <c r="K196" s="1"/>
      <c r="L196" s="1"/>
      <c r="M196" s="1"/>
      <c r="N196" s="1"/>
      <c r="O196" s="1"/>
      <c r="P196" s="1"/>
      <c r="Q196" s="1"/>
      <c r="R196" s="1"/>
      <c r="S196" s="1"/>
      <c r="T196" s="1"/>
      <c r="U196" s="1"/>
      <c r="V196" s="1"/>
      <c r="W196" s="1"/>
      <c r="X196" s="1"/>
      <c r="Y196" s="1"/>
      <c r="Z196" s="1"/>
    </row>
    <row r="197" spans="1:26" ht="15.75" customHeight="1">
      <c r="A197" s="112"/>
      <c r="B197" s="112"/>
      <c r="C197" s="112"/>
      <c r="D197" s="112"/>
      <c r="E197" s="112"/>
      <c r="F197" s="112"/>
      <c r="G197" s="1"/>
      <c r="H197" s="1"/>
      <c r="I197" s="1"/>
      <c r="J197" s="1"/>
      <c r="K197" s="1"/>
      <c r="L197" s="1"/>
      <c r="M197" s="1"/>
      <c r="N197" s="1"/>
      <c r="O197" s="1"/>
      <c r="P197" s="1"/>
      <c r="Q197" s="1"/>
      <c r="R197" s="1"/>
      <c r="S197" s="1"/>
      <c r="T197" s="1"/>
      <c r="U197" s="1"/>
      <c r="V197" s="1"/>
      <c r="W197" s="1"/>
      <c r="X197" s="1"/>
      <c r="Y197" s="1"/>
      <c r="Z197" s="1"/>
    </row>
    <row r="198" spans="1:26" ht="15.75" customHeight="1">
      <c r="A198" s="112"/>
      <c r="B198" s="112"/>
      <c r="C198" s="112"/>
      <c r="D198" s="112"/>
      <c r="E198" s="112"/>
      <c r="F198" s="112"/>
      <c r="G198" s="1"/>
      <c r="H198" s="1"/>
      <c r="I198" s="1"/>
      <c r="J198" s="1"/>
      <c r="K198" s="1"/>
      <c r="L198" s="1"/>
      <c r="M198" s="1"/>
      <c r="N198" s="1"/>
      <c r="O198" s="1"/>
      <c r="P198" s="1"/>
      <c r="Q198" s="1"/>
      <c r="R198" s="1"/>
      <c r="S198" s="1"/>
      <c r="T198" s="1"/>
      <c r="U198" s="1"/>
      <c r="V198" s="1"/>
      <c r="W198" s="1"/>
      <c r="X198" s="1"/>
      <c r="Y198" s="1"/>
      <c r="Z198" s="1"/>
    </row>
    <row r="199" spans="1:26" ht="15.75" customHeight="1">
      <c r="A199" s="112"/>
      <c r="B199" s="112"/>
      <c r="C199" s="112"/>
      <c r="D199" s="112"/>
      <c r="E199" s="112"/>
      <c r="F199" s="112"/>
      <c r="G199" s="1"/>
      <c r="H199" s="1"/>
      <c r="I199" s="1"/>
      <c r="J199" s="1"/>
      <c r="K199" s="1"/>
      <c r="L199" s="1"/>
      <c r="M199" s="1"/>
      <c r="N199" s="1"/>
      <c r="O199" s="1"/>
      <c r="P199" s="1"/>
      <c r="Q199" s="1"/>
      <c r="R199" s="1"/>
      <c r="S199" s="1"/>
      <c r="T199" s="1"/>
      <c r="U199" s="1"/>
      <c r="V199" s="1"/>
      <c r="W199" s="1"/>
      <c r="X199" s="1"/>
      <c r="Y199" s="1"/>
      <c r="Z199" s="1"/>
    </row>
    <row r="200" spans="1:26" ht="15.75" customHeight="1">
      <c r="A200" s="112"/>
      <c r="B200" s="112"/>
      <c r="C200" s="112"/>
      <c r="D200" s="112"/>
      <c r="E200" s="112"/>
      <c r="F200" s="112"/>
      <c r="G200" s="1"/>
      <c r="H200" s="1"/>
      <c r="I200" s="1"/>
      <c r="J200" s="1"/>
      <c r="K200" s="1"/>
      <c r="L200" s="1"/>
      <c r="M200" s="1"/>
      <c r="N200" s="1"/>
      <c r="O200" s="1"/>
      <c r="P200" s="1"/>
      <c r="Q200" s="1"/>
      <c r="R200" s="1"/>
      <c r="S200" s="1"/>
      <c r="T200" s="1"/>
      <c r="U200" s="1"/>
      <c r="V200" s="1"/>
      <c r="W200" s="1"/>
      <c r="X200" s="1"/>
      <c r="Y200" s="1"/>
      <c r="Z200" s="1"/>
    </row>
    <row r="201" spans="1:26" ht="15.75" customHeight="1">
      <c r="A201" s="112"/>
      <c r="B201" s="112"/>
      <c r="C201" s="112"/>
      <c r="D201" s="112"/>
      <c r="E201" s="112"/>
      <c r="F201" s="112"/>
      <c r="G201" s="1"/>
      <c r="H201" s="1"/>
      <c r="I201" s="1"/>
      <c r="J201" s="1"/>
      <c r="K201" s="1"/>
      <c r="L201" s="1"/>
      <c r="M201" s="1"/>
      <c r="N201" s="1"/>
      <c r="O201" s="1"/>
      <c r="P201" s="1"/>
      <c r="Q201" s="1"/>
      <c r="R201" s="1"/>
      <c r="S201" s="1"/>
      <c r="T201" s="1"/>
      <c r="U201" s="1"/>
      <c r="V201" s="1"/>
      <c r="W201" s="1"/>
      <c r="X201" s="1"/>
      <c r="Y201" s="1"/>
      <c r="Z201" s="1"/>
    </row>
    <row r="202" spans="1:26" ht="15.75" customHeight="1">
      <c r="A202" s="112"/>
      <c r="B202" s="112"/>
      <c r="C202" s="112"/>
      <c r="D202" s="112"/>
      <c r="E202" s="112"/>
      <c r="F202" s="112"/>
      <c r="G202" s="1"/>
      <c r="H202" s="1"/>
      <c r="I202" s="1"/>
      <c r="J202" s="1"/>
      <c r="K202" s="1"/>
      <c r="L202" s="1"/>
      <c r="M202" s="1"/>
      <c r="N202" s="1"/>
      <c r="O202" s="1"/>
      <c r="P202" s="1"/>
      <c r="Q202" s="1"/>
      <c r="R202" s="1"/>
      <c r="S202" s="1"/>
      <c r="T202" s="1"/>
      <c r="U202" s="1"/>
      <c r="V202" s="1"/>
      <c r="W202" s="1"/>
      <c r="X202" s="1"/>
      <c r="Y202" s="1"/>
      <c r="Z202" s="1"/>
    </row>
    <row r="203" spans="1:26" ht="15.75" customHeight="1">
      <c r="A203" s="112"/>
      <c r="B203" s="112"/>
      <c r="C203" s="112"/>
      <c r="D203" s="112"/>
      <c r="E203" s="112"/>
      <c r="F203" s="112"/>
      <c r="G203" s="1"/>
      <c r="H203" s="1"/>
      <c r="I203" s="1"/>
      <c r="J203" s="1"/>
      <c r="K203" s="1"/>
      <c r="L203" s="1"/>
      <c r="M203" s="1"/>
      <c r="N203" s="1"/>
      <c r="O203" s="1"/>
      <c r="P203" s="1"/>
      <c r="Q203" s="1"/>
      <c r="R203" s="1"/>
      <c r="S203" s="1"/>
      <c r="T203" s="1"/>
      <c r="U203" s="1"/>
      <c r="V203" s="1"/>
      <c r="W203" s="1"/>
      <c r="X203" s="1"/>
      <c r="Y203" s="1"/>
      <c r="Z203" s="1"/>
    </row>
    <row r="204" spans="1:26" ht="15.75" customHeight="1">
      <c r="A204" s="112"/>
      <c r="B204" s="112"/>
      <c r="C204" s="112"/>
      <c r="D204" s="112"/>
      <c r="E204" s="112"/>
      <c r="F204" s="112"/>
      <c r="G204" s="1"/>
      <c r="H204" s="1"/>
      <c r="I204" s="1"/>
      <c r="J204" s="1"/>
      <c r="K204" s="1"/>
      <c r="L204" s="1"/>
      <c r="M204" s="1"/>
      <c r="N204" s="1"/>
      <c r="O204" s="1"/>
      <c r="P204" s="1"/>
      <c r="Q204" s="1"/>
      <c r="R204" s="1"/>
      <c r="S204" s="1"/>
      <c r="T204" s="1"/>
      <c r="U204" s="1"/>
      <c r="V204" s="1"/>
      <c r="W204" s="1"/>
      <c r="X204" s="1"/>
      <c r="Y204" s="1"/>
      <c r="Z204" s="1"/>
    </row>
    <row r="205" spans="1:26" ht="15.75" customHeight="1">
      <c r="A205" s="112"/>
      <c r="B205" s="112"/>
      <c r="C205" s="112"/>
      <c r="D205" s="112"/>
      <c r="E205" s="112"/>
      <c r="F205" s="112"/>
      <c r="G205" s="1"/>
      <c r="H205" s="1"/>
      <c r="I205" s="1"/>
      <c r="J205" s="1"/>
      <c r="K205" s="1"/>
      <c r="L205" s="1"/>
      <c r="M205" s="1"/>
      <c r="N205" s="1"/>
      <c r="O205" s="1"/>
      <c r="P205" s="1"/>
      <c r="Q205" s="1"/>
      <c r="R205" s="1"/>
      <c r="S205" s="1"/>
      <c r="T205" s="1"/>
      <c r="U205" s="1"/>
      <c r="V205" s="1"/>
      <c r="W205" s="1"/>
      <c r="X205" s="1"/>
      <c r="Y205" s="1"/>
      <c r="Z205" s="1"/>
    </row>
    <row r="206" spans="1:26" ht="15.75" customHeight="1">
      <c r="A206" s="112"/>
      <c r="B206" s="112"/>
      <c r="C206" s="112"/>
      <c r="D206" s="112"/>
      <c r="E206" s="112"/>
      <c r="F206" s="112"/>
      <c r="G206" s="1"/>
      <c r="H206" s="1"/>
      <c r="I206" s="1"/>
      <c r="J206" s="1"/>
      <c r="K206" s="1"/>
      <c r="L206" s="1"/>
      <c r="M206" s="1"/>
      <c r="N206" s="1"/>
      <c r="O206" s="1"/>
      <c r="P206" s="1"/>
      <c r="Q206" s="1"/>
      <c r="R206" s="1"/>
      <c r="S206" s="1"/>
      <c r="T206" s="1"/>
      <c r="U206" s="1"/>
      <c r="V206" s="1"/>
      <c r="W206" s="1"/>
      <c r="X206" s="1"/>
      <c r="Y206" s="1"/>
      <c r="Z206" s="1"/>
    </row>
    <row r="207" spans="1:26" ht="15.75" customHeight="1">
      <c r="A207" s="112"/>
      <c r="B207" s="112"/>
      <c r="C207" s="112"/>
      <c r="D207" s="112"/>
      <c r="E207" s="112"/>
      <c r="F207" s="112"/>
      <c r="G207" s="1"/>
      <c r="H207" s="1"/>
      <c r="I207" s="1"/>
      <c r="J207" s="1"/>
      <c r="K207" s="1"/>
      <c r="L207" s="1"/>
      <c r="M207" s="1"/>
      <c r="N207" s="1"/>
      <c r="O207" s="1"/>
      <c r="P207" s="1"/>
      <c r="Q207" s="1"/>
      <c r="R207" s="1"/>
      <c r="S207" s="1"/>
      <c r="T207" s="1"/>
      <c r="U207" s="1"/>
      <c r="V207" s="1"/>
      <c r="W207" s="1"/>
      <c r="X207" s="1"/>
      <c r="Y207" s="1"/>
      <c r="Z207" s="1"/>
    </row>
    <row r="208" spans="1:26" ht="15.75" customHeight="1">
      <c r="A208" s="112"/>
      <c r="B208" s="112"/>
      <c r="C208" s="112"/>
      <c r="D208" s="112"/>
      <c r="E208" s="112"/>
      <c r="F208" s="112"/>
      <c r="G208" s="1"/>
      <c r="H208" s="1"/>
      <c r="I208" s="1"/>
      <c r="J208" s="1"/>
      <c r="K208" s="1"/>
      <c r="L208" s="1"/>
      <c r="M208" s="1"/>
      <c r="N208" s="1"/>
      <c r="O208" s="1"/>
      <c r="P208" s="1"/>
      <c r="Q208" s="1"/>
      <c r="R208" s="1"/>
      <c r="S208" s="1"/>
      <c r="T208" s="1"/>
      <c r="U208" s="1"/>
      <c r="V208" s="1"/>
      <c r="W208" s="1"/>
      <c r="X208" s="1"/>
      <c r="Y208" s="1"/>
      <c r="Z208" s="1"/>
    </row>
    <row r="209" spans="1:26" ht="15.75" customHeight="1">
      <c r="A209" s="112"/>
      <c r="B209" s="112"/>
      <c r="C209" s="112"/>
      <c r="D209" s="112"/>
      <c r="E209" s="112"/>
      <c r="F209" s="112"/>
      <c r="G209" s="1"/>
      <c r="H209" s="1"/>
      <c r="I209" s="1"/>
      <c r="J209" s="1"/>
      <c r="K209" s="1"/>
      <c r="L209" s="1"/>
      <c r="M209" s="1"/>
      <c r="N209" s="1"/>
      <c r="O209" s="1"/>
      <c r="P209" s="1"/>
      <c r="Q209" s="1"/>
      <c r="R209" s="1"/>
      <c r="S209" s="1"/>
      <c r="T209" s="1"/>
      <c r="U209" s="1"/>
      <c r="V209" s="1"/>
      <c r="W209" s="1"/>
      <c r="X209" s="1"/>
      <c r="Y209" s="1"/>
      <c r="Z209" s="1"/>
    </row>
    <row r="210" spans="1:26" ht="15.75" customHeight="1">
      <c r="A210" s="112"/>
      <c r="B210" s="112"/>
      <c r="C210" s="112"/>
      <c r="D210" s="112"/>
      <c r="E210" s="112"/>
      <c r="F210" s="112"/>
      <c r="G210" s="1"/>
      <c r="H210" s="1"/>
      <c r="I210" s="1"/>
      <c r="J210" s="1"/>
      <c r="K210" s="1"/>
      <c r="L210" s="1"/>
      <c r="M210" s="1"/>
      <c r="N210" s="1"/>
      <c r="O210" s="1"/>
      <c r="P210" s="1"/>
      <c r="Q210" s="1"/>
      <c r="R210" s="1"/>
      <c r="S210" s="1"/>
      <c r="T210" s="1"/>
      <c r="U210" s="1"/>
      <c r="V210" s="1"/>
      <c r="W210" s="1"/>
      <c r="X210" s="1"/>
      <c r="Y210" s="1"/>
      <c r="Z210" s="1"/>
    </row>
    <row r="211" spans="1:26" ht="15.75" customHeight="1">
      <c r="A211" s="112"/>
      <c r="B211" s="112"/>
      <c r="C211" s="112"/>
      <c r="D211" s="112"/>
      <c r="E211" s="112"/>
      <c r="F211" s="112"/>
      <c r="G211" s="1"/>
      <c r="H211" s="1"/>
      <c r="I211" s="1"/>
      <c r="J211" s="1"/>
      <c r="K211" s="1"/>
      <c r="L211" s="1"/>
      <c r="M211" s="1"/>
      <c r="N211" s="1"/>
      <c r="O211" s="1"/>
      <c r="P211" s="1"/>
      <c r="Q211" s="1"/>
      <c r="R211" s="1"/>
      <c r="S211" s="1"/>
      <c r="T211" s="1"/>
      <c r="U211" s="1"/>
      <c r="V211" s="1"/>
      <c r="W211" s="1"/>
      <c r="X211" s="1"/>
      <c r="Y211" s="1"/>
      <c r="Z211" s="1"/>
    </row>
    <row r="212" spans="1:26" ht="15.75" customHeight="1">
      <c r="A212" s="112"/>
      <c r="B212" s="112"/>
      <c r="C212" s="112"/>
      <c r="D212" s="112"/>
      <c r="E212" s="112"/>
      <c r="F212" s="112"/>
      <c r="G212" s="1"/>
      <c r="H212" s="1"/>
      <c r="I212" s="1"/>
      <c r="J212" s="1"/>
      <c r="K212" s="1"/>
      <c r="L212" s="1"/>
      <c r="M212" s="1"/>
      <c r="N212" s="1"/>
      <c r="O212" s="1"/>
      <c r="P212" s="1"/>
      <c r="Q212" s="1"/>
      <c r="R212" s="1"/>
      <c r="S212" s="1"/>
      <c r="T212" s="1"/>
      <c r="U212" s="1"/>
      <c r="V212" s="1"/>
      <c r="W212" s="1"/>
      <c r="X212" s="1"/>
      <c r="Y212" s="1"/>
      <c r="Z212" s="1"/>
    </row>
    <row r="213" spans="1:26" ht="15.75" customHeight="1">
      <c r="A213" s="112"/>
      <c r="B213" s="112"/>
      <c r="C213" s="112"/>
      <c r="D213" s="112"/>
      <c r="E213" s="112"/>
      <c r="F213" s="112"/>
      <c r="G213" s="1"/>
      <c r="H213" s="1"/>
      <c r="I213" s="1"/>
      <c r="J213" s="1"/>
      <c r="K213" s="1"/>
      <c r="L213" s="1"/>
      <c r="M213" s="1"/>
      <c r="N213" s="1"/>
      <c r="O213" s="1"/>
      <c r="P213" s="1"/>
      <c r="Q213" s="1"/>
      <c r="R213" s="1"/>
      <c r="S213" s="1"/>
      <c r="T213" s="1"/>
      <c r="U213" s="1"/>
      <c r="V213" s="1"/>
      <c r="W213" s="1"/>
      <c r="X213" s="1"/>
      <c r="Y213" s="1"/>
      <c r="Z213" s="1"/>
    </row>
    <row r="214" spans="1:26" ht="15.75" customHeight="1">
      <c r="A214" s="112"/>
      <c r="B214" s="112"/>
      <c r="C214" s="112"/>
      <c r="D214" s="112"/>
      <c r="E214" s="112"/>
      <c r="F214" s="112"/>
      <c r="G214" s="1"/>
      <c r="H214" s="1"/>
      <c r="I214" s="1"/>
      <c r="J214" s="1"/>
      <c r="K214" s="1"/>
      <c r="L214" s="1"/>
      <c r="M214" s="1"/>
      <c r="N214" s="1"/>
      <c r="O214" s="1"/>
      <c r="P214" s="1"/>
      <c r="Q214" s="1"/>
      <c r="R214" s="1"/>
      <c r="S214" s="1"/>
      <c r="T214" s="1"/>
      <c r="U214" s="1"/>
      <c r="V214" s="1"/>
      <c r="W214" s="1"/>
      <c r="X214" s="1"/>
      <c r="Y214" s="1"/>
      <c r="Z214" s="1"/>
    </row>
    <row r="215" spans="1:26" ht="15.75" customHeight="1">
      <c r="A215" s="112"/>
      <c r="B215" s="112"/>
      <c r="C215" s="112"/>
      <c r="D215" s="112"/>
      <c r="E215" s="112"/>
      <c r="F215" s="112"/>
      <c r="G215" s="1"/>
      <c r="H215" s="1"/>
      <c r="I215" s="1"/>
      <c r="J215" s="1"/>
      <c r="K215" s="1"/>
      <c r="L215" s="1"/>
      <c r="M215" s="1"/>
      <c r="N215" s="1"/>
      <c r="O215" s="1"/>
      <c r="P215" s="1"/>
      <c r="Q215" s="1"/>
      <c r="R215" s="1"/>
      <c r="S215" s="1"/>
      <c r="T215" s="1"/>
      <c r="U215" s="1"/>
      <c r="V215" s="1"/>
      <c r="W215" s="1"/>
      <c r="X215" s="1"/>
      <c r="Y215" s="1"/>
      <c r="Z215" s="1"/>
    </row>
    <row r="216" spans="1:26" ht="15.75" customHeight="1">
      <c r="A216" s="112"/>
      <c r="B216" s="112"/>
      <c r="C216" s="112"/>
      <c r="D216" s="112"/>
      <c r="E216" s="112"/>
      <c r="F216" s="112"/>
      <c r="G216" s="1"/>
      <c r="H216" s="1"/>
      <c r="I216" s="1"/>
      <c r="J216" s="1"/>
      <c r="K216" s="1"/>
      <c r="L216" s="1"/>
      <c r="M216" s="1"/>
      <c r="N216" s="1"/>
      <c r="O216" s="1"/>
      <c r="P216" s="1"/>
      <c r="Q216" s="1"/>
      <c r="R216" s="1"/>
      <c r="S216" s="1"/>
      <c r="T216" s="1"/>
      <c r="U216" s="1"/>
      <c r="V216" s="1"/>
      <c r="W216" s="1"/>
      <c r="X216" s="1"/>
      <c r="Y216" s="1"/>
      <c r="Z216" s="1"/>
    </row>
    <row r="217" spans="1:26" ht="15.75" customHeight="1">
      <c r="A217" s="112"/>
      <c r="B217" s="112"/>
      <c r="C217" s="112"/>
      <c r="D217" s="112"/>
      <c r="E217" s="112"/>
      <c r="F217" s="112"/>
      <c r="G217" s="1"/>
      <c r="H217" s="1"/>
      <c r="I217" s="1"/>
      <c r="J217" s="1"/>
      <c r="K217" s="1"/>
      <c r="L217" s="1"/>
      <c r="M217" s="1"/>
      <c r="N217" s="1"/>
      <c r="O217" s="1"/>
      <c r="P217" s="1"/>
      <c r="Q217" s="1"/>
      <c r="R217" s="1"/>
      <c r="S217" s="1"/>
      <c r="T217" s="1"/>
      <c r="U217" s="1"/>
      <c r="V217" s="1"/>
      <c r="W217" s="1"/>
      <c r="X217" s="1"/>
      <c r="Y217" s="1"/>
      <c r="Z217" s="1"/>
    </row>
    <row r="218" spans="1:26" ht="15.75" customHeight="1">
      <c r="A218" s="112"/>
      <c r="B218" s="112"/>
      <c r="C218" s="112"/>
      <c r="D218" s="112"/>
      <c r="E218" s="112"/>
      <c r="F218" s="112"/>
      <c r="G218" s="1"/>
      <c r="H218" s="1"/>
      <c r="I218" s="1"/>
      <c r="J218" s="1"/>
      <c r="K218" s="1"/>
      <c r="L218" s="1"/>
      <c r="M218" s="1"/>
      <c r="N218" s="1"/>
      <c r="O218" s="1"/>
      <c r="P218" s="1"/>
      <c r="Q218" s="1"/>
      <c r="R218" s="1"/>
      <c r="S218" s="1"/>
      <c r="T218" s="1"/>
      <c r="U218" s="1"/>
      <c r="V218" s="1"/>
      <c r="W218" s="1"/>
      <c r="X218" s="1"/>
      <c r="Y218" s="1"/>
      <c r="Z218" s="1"/>
    </row>
    <row r="219" spans="1:26" ht="15.75" customHeight="1">
      <c r="A219" s="112"/>
      <c r="B219" s="112"/>
      <c r="C219" s="112"/>
      <c r="D219" s="112"/>
      <c r="E219" s="112"/>
      <c r="F219" s="112"/>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mergeCells count="16">
    <mergeCell ref="A19:C19"/>
    <mergeCell ref="D19:E19"/>
    <mergeCell ref="F18:F19"/>
    <mergeCell ref="A16:C16"/>
    <mergeCell ref="D16:E16"/>
    <mergeCell ref="A17:C17"/>
    <mergeCell ref="D17:E17"/>
    <mergeCell ref="A18:C18"/>
    <mergeCell ref="D18:E18"/>
    <mergeCell ref="A15:C15"/>
    <mergeCell ref="D15:E15"/>
    <mergeCell ref="A1:D1"/>
    <mergeCell ref="A2:D2"/>
    <mergeCell ref="B3:C3"/>
    <mergeCell ref="A4:F4"/>
    <mergeCell ref="A14:E14"/>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000603D987FA48AF2E6F5753C77F90" ma:contentTypeVersion="19" ma:contentTypeDescription="Create a new document." ma:contentTypeScope="" ma:versionID="790101253a2e5e9411ce85025f0490a8">
  <xsd:schema xmlns:xsd="http://www.w3.org/2001/XMLSchema" xmlns:xs="http://www.w3.org/2001/XMLSchema" xmlns:p="http://schemas.microsoft.com/office/2006/metadata/properties" xmlns:ns2="becae34f-e388-4487-bfef-ee3b5f7d0180" xmlns:ns3="9c6d5dd8-1986-4ce4-8579-2ab45cd59d2b" targetNamespace="http://schemas.microsoft.com/office/2006/metadata/properties" ma:root="true" ma:fieldsID="437190d8dd6b4ab54fe7c1e6b68bd485" ns2:_="" ns3:_="">
    <xsd:import namespace="becae34f-e388-4487-bfef-ee3b5f7d0180"/>
    <xsd:import namespace="9c6d5dd8-1986-4ce4-8579-2ab45cd59d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ae34f-e388-4487-bfef-ee3b5f7d0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6d5dd8-1986-4ce4-8579-2ab45cd59d2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8d93d2c-638a-43db-9992-d67c19b31332}" ma:internalName="TaxCatchAll" ma:showField="CatchAllData" ma:web="9c6d5dd8-1986-4ce4-8579-2ab45cd59d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cae34f-e388-4487-bfef-ee3b5f7d0180">
      <Terms xmlns="http://schemas.microsoft.com/office/infopath/2007/PartnerControls"/>
    </lcf76f155ced4ddcb4097134ff3c332f>
    <TaxCatchAll xmlns="9c6d5dd8-1986-4ce4-8579-2ab45cd59d2b" xsi:nil="true"/>
  </documentManagement>
</p:properties>
</file>

<file path=customXml/itemProps1.xml><?xml version="1.0" encoding="utf-8"?>
<ds:datastoreItem xmlns:ds="http://schemas.openxmlformats.org/officeDocument/2006/customXml" ds:itemID="{AACA8595-AB4F-4C3A-9680-E835D067C04B}"/>
</file>

<file path=customXml/itemProps2.xml><?xml version="1.0" encoding="utf-8"?>
<ds:datastoreItem xmlns:ds="http://schemas.openxmlformats.org/officeDocument/2006/customXml" ds:itemID="{66A649DA-DBE2-483B-8F41-9906673F8EE0}"/>
</file>

<file path=customXml/itemProps3.xml><?xml version="1.0" encoding="utf-8"?>
<ds:datastoreItem xmlns:ds="http://schemas.openxmlformats.org/officeDocument/2006/customXml" ds:itemID="{94D75C70-9BE0-434A-82EA-84BE274A0F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MONTERUSSO</dc:creator>
  <cp:keywords/>
  <dc:description/>
  <cp:lastModifiedBy>Travis Blomberg</cp:lastModifiedBy>
  <cp:revision/>
  <dcterms:created xsi:type="dcterms:W3CDTF">2022-11-29T16:10:48Z</dcterms:created>
  <dcterms:modified xsi:type="dcterms:W3CDTF">2026-08-04T00:38:50Z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0x01010023000603D987FA48AF2E6F5753C77F90</vt:lpwstr>
  </property>
  <property fmtid="{D5CDD505-2E9C-101B-9397-08002B2CF9AE}" pid="3" name="MediaServiceImageTags">
    <vt:lpwstr/>
  </property>
</Properties>
</file>