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https://uwprod.sharepoint.com/sites/SustainabilityOffice-UW-Madison/Shared Documents/Initiatives/Green Fund/Outreach &amp; Comms/Web/2024-2025 Updates/Materials Update/2024 BIT Refresh/"/>
    </mc:Choice>
  </mc:AlternateContent>
  <xr:revisionPtr revIDLastSave="1417" documentId="8_{C78176B4-9655-4A59-A50A-52F24ADA2C45}" xr6:coauthVersionLast="47" xr6:coauthVersionMax="47" xr10:uidLastSave="{6B2D4D1D-FA49-42BB-8AD3-0DE768C6E036}"/>
  <bookViews>
    <workbookView xWindow="-28920" yWindow="-120" windowWidth="29040" windowHeight="15720" tabRatio="800" xr2:uid="{00000000-000D-0000-FFFF-FFFF00000000}"/>
  </bookViews>
  <sheets>
    <sheet name="Instructions" sheetId="1" r:id="rId1"/>
    <sheet name="General-Notes" sheetId="23" r:id="rId2"/>
    <sheet name="Impact_Template" sheetId="2" r:id="rId3"/>
    <sheet name="Budget_Template" sheetId="17" r:id="rId4"/>
    <sheet name="Ex1_Impact_FoodTruck" sheetId="16" r:id="rId5"/>
    <sheet name="Ex1_Budget_FoodTruck" sheetId="3" r:id="rId6"/>
    <sheet name="Ex2_Impact_OggBirds" sheetId="18" r:id="rId7"/>
    <sheet name="Ex2_Budget_OggBirds" sheetId="19" r:id="rId8"/>
    <sheet name="Ex3_Impact_Mural" sheetId="20" r:id="rId9"/>
    <sheet name="Ex3_Budget_Mural" sheetId="21"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12" roundtripDataSignature="AMtx7mjWrmTK6JPDriGxKpi3W1e8lhf6HQ=="/>
    </ext>
  </extLst>
</workbook>
</file>

<file path=xl/calcChain.xml><?xml version="1.0" encoding="utf-8"?>
<calcChain xmlns="http://schemas.openxmlformats.org/spreadsheetml/2006/main">
  <c r="E8" i="21" l="1"/>
  <c r="E6" i="21"/>
  <c r="D9" i="21"/>
  <c r="C9" i="21"/>
  <c r="B9" i="21"/>
  <c r="D12" i="21" s="1"/>
  <c r="D15" i="21" s="1"/>
  <c r="E7" i="21"/>
  <c r="B24" i="20"/>
  <c r="B25" i="20" s="1"/>
  <c r="E8" i="19"/>
  <c r="D9" i="19"/>
  <c r="C9" i="19"/>
  <c r="B9" i="19"/>
  <c r="D12" i="19" s="1"/>
  <c r="D15" i="19" s="1"/>
  <c r="E7" i="19"/>
  <c r="E6" i="19"/>
  <c r="B22" i="18"/>
  <c r="B24" i="18" s="1"/>
  <c r="D9" i="17"/>
  <c r="C9" i="17"/>
  <c r="B9" i="17"/>
  <c r="D12" i="17" s="1"/>
  <c r="D15" i="17" s="1"/>
  <c r="E7" i="17"/>
  <c r="E6" i="17"/>
  <c r="E9" i="21" l="1"/>
  <c r="D16" i="21" s="1"/>
  <c r="B26" i="20"/>
  <c r="E9" i="19"/>
  <c r="D16" i="19" s="1"/>
  <c r="B23" i="18"/>
  <c r="E9" i="17"/>
  <c r="D16" i="17" s="1"/>
  <c r="D11" i="3" l="1"/>
  <c r="C11" i="3"/>
  <c r="B11" i="3"/>
  <c r="D14" i="3" s="1"/>
  <c r="D17" i="3" s="1"/>
  <c r="E10" i="3"/>
  <c r="E9" i="3"/>
  <c r="E7" i="3"/>
  <c r="E6" i="3"/>
  <c r="B23" i="2" l="1"/>
  <c r="B25" i="2" s="1"/>
  <c r="E11" i="3"/>
  <c r="D18" i="3" s="1"/>
  <c r="B24" i="2" l="1"/>
</calcChain>
</file>

<file path=xl/sharedStrings.xml><?xml version="1.0" encoding="utf-8"?>
<sst xmlns="http://schemas.openxmlformats.org/spreadsheetml/2006/main" count="446" uniqueCount="200">
  <si>
    <t>Instructions</t>
  </si>
  <si>
    <t xml:space="preserve">This workbook includes a/an: </t>
  </si>
  <si>
    <t xml:space="preserve">Keep in mind there is no "one-size-fits-all" for Green Fund projects. It's okay if your projects calculations do not match up perfectly with the template you use. </t>
  </si>
  <si>
    <t>University of Wisconsin–Madison Green Fund</t>
  </si>
  <si>
    <t>You fill in</t>
  </si>
  <si>
    <t>[enter project name here]</t>
  </si>
  <si>
    <t>Automatically calculated by the sheet</t>
  </si>
  <si>
    <t>Data Input</t>
  </si>
  <si>
    <t>Existing System</t>
  </si>
  <si>
    <t>Units</t>
  </si>
  <si>
    <t>Cost ($) / Year</t>
  </si>
  <si>
    <t>Proposed System</t>
  </si>
  <si>
    <t>Years</t>
  </si>
  <si>
    <t>Economic Impact</t>
  </si>
  <si>
    <t>Environmental Impact</t>
  </si>
  <si>
    <t>Other information you'd like to share</t>
  </si>
  <si>
    <t>Describe the anticipated measurable impact of your proposed project</t>
  </si>
  <si>
    <t>Budget Item</t>
  </si>
  <si>
    <t>Green Fund Request</t>
  </si>
  <si>
    <t>Host Facility Contribution</t>
  </si>
  <si>
    <t>External grant, incentive, donation, or other funding source</t>
  </si>
  <si>
    <t>Total</t>
  </si>
  <si>
    <t>Explain how you arrived at this cost estimate and your sources of information (link to resources)</t>
  </si>
  <si>
    <t>Economic Return on Investment</t>
  </si>
  <si>
    <t>Budget request from UW-Madison Green Fund</t>
  </si>
  <si>
    <t>Estimated annual cost savings</t>
  </si>
  <si>
    <t>Estimated cost savings for the life of the proposed system</t>
  </si>
  <si>
    <t>Return On Investment for Green Fund request</t>
  </si>
  <si>
    <t>Return On Investment for total UW investment</t>
  </si>
  <si>
    <t>N/A</t>
  </si>
  <si>
    <t xml:space="preserve">   Impact Estimator - Template</t>
  </si>
  <si>
    <t xml:space="preserve">   Budget Estimator - Template</t>
  </si>
  <si>
    <t xml:space="preserve">   Budget Estimator - Example </t>
  </si>
  <si>
    <t>Use General for projects related to arts and culture, food, nature, or other creative themes that might not be easily estimated in other versions of the Tools.</t>
  </si>
  <si>
    <t>4. Feel free to adjust the calculator however you see fit. If you anticipate an impact other than the ones listed, feel free to add additional row(s)/column(s).  You may delete rows and columns if they are irrelevant.</t>
  </si>
  <si>
    <t>If you have questions or feedback about the workbook or would like support, please contact Ian Aley, Green Fund Program Manager with the UW–Madison Office of Sustainability: iraley@wisc.edu.</t>
  </si>
  <si>
    <t xml:space="preserve"> </t>
  </si>
  <si>
    <t xml:space="preserve">Anticipated potential life of the proposed system </t>
  </si>
  <si>
    <t>Please show your work, state your assumptions, and cite your data sources here when appropriate.</t>
  </si>
  <si>
    <t>Key</t>
  </si>
  <si>
    <t xml:space="preserve">   Impact Estimator - Example</t>
  </si>
  <si>
    <t xml:space="preserve">   Budget Estimator - Example 2</t>
  </si>
  <si>
    <t xml:space="preserve">   Impact Estimator - Example 2</t>
  </si>
  <si>
    <r>
      <t xml:space="preserve">6. </t>
    </r>
    <r>
      <rPr>
        <b/>
        <sz val="12"/>
        <color theme="1"/>
        <rFont val="Calibri"/>
        <family val="2"/>
      </rPr>
      <t>Please save the workbook as "YourProjectTitleHere_Budget+Impact.xlsx"</t>
    </r>
  </si>
  <si>
    <r>
      <t xml:space="preserve">5. </t>
    </r>
    <r>
      <rPr>
        <b/>
        <sz val="12"/>
        <color theme="1"/>
        <rFont val="Calibri"/>
        <family val="2"/>
      </rPr>
      <t>Please delete example sheets (tabs highlighted in gray) in your final spreadsheet that you submit in your application.</t>
    </r>
  </si>
  <si>
    <t>This process may require internet research, a phone call to suppliers, or investigating past utility bills at the host site location. It is expected to show your work, cite your sources, and state your assumptions.</t>
  </si>
  <si>
    <t>1. Make sure that you have chosen the version of the Budget and Impact Tool that best fits your project. The Green Fund offers versions for Energy Efficiency, Energy Production, Waste, Water, and General.</t>
  </si>
  <si>
    <t>Notes</t>
  </si>
  <si>
    <t>Net Present Value (NPV) of cost savings 
over the life of proposed system</t>
  </si>
  <si>
    <t>Annual cost savings 
(capital and/or operations funding avoided)</t>
  </si>
  <si>
    <t>2. Look at example sheets for inspiration based on past projects. The formats may differ as the Tool evolves over time and incorporates feedback from students to be more intuitive and useful.</t>
  </si>
  <si>
    <t>TOTALS</t>
  </si>
  <si>
    <t>Value</t>
  </si>
  <si>
    <t>The Budget and Impact Tool is an Excel workbook that supports applicants in communicating the anticipated impacts and costs of the proposed project, strengthening the proposal.</t>
  </si>
  <si>
    <r>
      <t xml:space="preserve">3. Please fill in the templates (tabs highlighted in yellow) to the best of your ability. </t>
    </r>
    <r>
      <rPr>
        <b/>
        <sz val="12"/>
        <color theme="1"/>
        <rFont val="Calibri"/>
        <family val="2"/>
      </rPr>
      <t xml:space="preserve">Use the gray space to enter data. The green cells will auto-calculate. </t>
    </r>
  </si>
  <si>
    <t>$ saved / operating costs avoided</t>
  </si>
  <si>
    <t>emissions avoided</t>
  </si>
  <si>
    <t>Background Information</t>
  </si>
  <si>
    <t>Details / Examples</t>
  </si>
  <si>
    <t>Total annual cost of current system</t>
  </si>
  <si>
    <r>
      <rPr>
        <b/>
        <sz val="10"/>
        <rFont val="Calibri"/>
        <family val="2"/>
        <scheme val="major"/>
      </rPr>
      <t>What evidences suggests this?</t>
    </r>
    <r>
      <rPr>
        <b/>
        <i/>
        <sz val="10"/>
        <rFont val="Calibri"/>
        <family val="2"/>
        <scheme val="major"/>
      </rPr>
      <t xml:space="preserve"> 
</t>
    </r>
    <r>
      <rPr>
        <i/>
        <sz val="10"/>
        <rFont val="Calibri"/>
        <family val="2"/>
        <scheme val="major"/>
      </rPr>
      <t xml:space="preserve">Add links, sources, and relevant attachments </t>
    </r>
  </si>
  <si>
    <t>Type of negative sustainability impacts associated with this project</t>
  </si>
  <si>
    <t>Describe these potential impacts</t>
  </si>
  <si>
    <t>Feel free to add more lines and measures if needed.</t>
  </si>
  <si>
    <t>Sources</t>
  </si>
  <si>
    <t>Additional grant, state incentives, donation, or 
other new funding brought to campus ($)</t>
  </si>
  <si>
    <t>Type of benefit (e.g., social justice, worker safety, public health, student engagement/education, or another social indicator)</t>
  </si>
  <si>
    <t>Estimated total annual cost of proposed system</t>
  </si>
  <si>
    <t>Total cost ($) savings over the anticipated life of the proposed system</t>
  </si>
  <si>
    <t>Disregard if this project does not have associated external funding.</t>
  </si>
  <si>
    <t xml:space="preserve">                                 Reference your Impact Calculator</t>
  </si>
  <si>
    <t xml:space="preserve">                                  sheet for these cells if applicable</t>
  </si>
  <si>
    <t>Application Date:</t>
  </si>
  <si>
    <t>kWh saved / avoided</t>
  </si>
  <si>
    <t>gallons saved / water use avoided</t>
  </si>
  <si>
    <t>Impact Estimator: General</t>
  </si>
  <si>
    <t>[semester + year]</t>
  </si>
  <si>
    <t>Budget Request: General</t>
  </si>
  <si>
    <t>Negative Impacts</t>
  </si>
  <si>
    <t>Would arrive from savings in costs, whether from labor, operations, and/or maintenance (or a combination)</t>
  </si>
  <si>
    <t>labor hours saved</t>
  </si>
  <si>
    <t>Arrives from the reduction of workload in University staff or student staff as a result of this proposal and subsequent funding</t>
  </si>
  <si>
    <t>waste diverted from landfill each year</t>
  </si>
  <si>
    <t>Solid Waste</t>
  </si>
  <si>
    <t>Water</t>
  </si>
  <si>
    <t>If this metric is applicable, consider using this BIT:</t>
  </si>
  <si>
    <t>General Notes</t>
  </si>
  <si>
    <t xml:space="preserve">Typically, projects using the General Budget and Impact Tool (BIT) to frame their impact are more qualitative in nature, so there are no recommended quantitative metrics/units/assumptions to list here for this BIT, </t>
  </si>
  <si>
    <t>External $ brought to campus as a result of this project - i.e., when the Green Fund is used to bridge the gap of funding for a project</t>
  </si>
  <si>
    <t xml:space="preserve">$ in external grant, incentive, donation, or other source </t>
  </si>
  <si>
    <t>Feel free to add lines here if applicable to your project if there are any reductions in resource consumption or carbon production as a result of this project.</t>
  </si>
  <si>
    <t>Social Impact (Qualitative Benefits)</t>
  </si>
  <si>
    <t>Quantitative Benefits</t>
  </si>
  <si>
    <t>Measurement Method</t>
  </si>
  <si>
    <r>
      <t xml:space="preserve">Describe how the estimation was calculated here.
</t>
    </r>
    <r>
      <rPr>
        <i/>
        <sz val="10"/>
        <rFont val="Calibri"/>
        <family val="2"/>
        <scheme val="major"/>
      </rPr>
      <t>Add links, sources, and relevant attachments as needed.</t>
    </r>
  </si>
  <si>
    <r>
      <t>Describe what impact is being measured.
S</t>
    </r>
    <r>
      <rPr>
        <i/>
        <sz val="10"/>
        <color theme="1"/>
        <rFont val="Calibri"/>
        <family val="2"/>
        <scheme val="major"/>
      </rPr>
      <t>ee examples for inspiration, if desired.</t>
    </r>
  </si>
  <si>
    <t>Electric Eats Food Truck</t>
  </si>
  <si>
    <t>Spring 2021</t>
  </si>
  <si>
    <t>Air Quality</t>
  </si>
  <si>
    <t>Landfill Reduction</t>
  </si>
  <si>
    <t>Sustainability Education</t>
  </si>
  <si>
    <t>Student Partnerships</t>
  </si>
  <si>
    <t>Food Accessibility</t>
  </si>
  <si>
    <t xml:space="preserve">Local Food Purchasing </t>
  </si>
  <si>
    <t>The cart runs on two rechargeable batteries which consume less than 50% of fuel compared to traditional food trucks. These carts release minimal carbon emissions and are silent operators, which improve the air and noise quality of the UW-Madison campus.</t>
  </si>
  <si>
    <t>Zero/low waste packaging will be used and easy to understand disposal guidelines will be set up at waste collection stations near the cart, reducing potential landfill waste coming from the University.</t>
  </si>
  <si>
    <t>Student organizations will be involved regularly with Dining Staff in the development and implementation of the food cart via the Electric Food Cart Task Force.</t>
  </si>
  <si>
    <t>The mobile cart will allow for an additional outlet for the Frozen Meals Food Recovery Program and offer free meals to students experiencing food insecurity. The impact will be measured using the number of meals served weekly. </t>
  </si>
  <si>
    <t>The food cart menu will emphasize local and seasonal ingredients to support small businesses and local farmers.This impact will be measured by annual examinations of our campus purchases from local vendors.</t>
  </si>
  <si>
    <t>Behavior modification in freshmen (who use the dining halls the most) to educate them on the importance of sustainable eating choices.</t>
  </si>
  <si>
    <t>This project adds costs that were not previously there (both in dollars and energy) in order to charge the new truck's batteries.</t>
  </si>
  <si>
    <t>Increased costs (dollars and energy)</t>
  </si>
  <si>
    <t>See Table 1 in the application and this link: 
https://www.vivintsolar.com/blog/how-much-does-it-cost-to-charge-an-electric-car</t>
  </si>
  <si>
    <t>Adding this new system would not technically be a replacement of an old system or a reduction in consumption, but we are hopeful that the new food truck will allow for some flexibility in the operating hours of existing Dining Halls.</t>
  </si>
  <si>
    <t>Annual Gross Sales</t>
  </si>
  <si>
    <t>Annual Transactions</t>
  </si>
  <si>
    <t>Visits to Electric Eats Website</t>
  </si>
  <si>
    <t># of events that Electric Eats serves per year</t>
  </si>
  <si>
    <t>$60,000 / Year</t>
  </si>
  <si>
    <t>Point-of-sale system</t>
  </si>
  <si>
    <t>6,000 Transactions / Year</t>
  </si>
  <si>
    <t>500 Visits / Year</t>
  </si>
  <si>
    <t>5 Events / Year</t>
  </si>
  <si>
    <t>Website analytics</t>
  </si>
  <si>
    <t>This is a guess. We can easily track these numbers with website analytics once the truck is up and running. Our menu and location will be on the website. When people visit the website or social media platforms, they learn about sustainable practices around food production, packaging, and waste.</t>
  </si>
  <si>
    <t>Electric Eats offers a variety of responsibly-sourced food items in low-waste packaging options to help Badgers live sustainably, even on the go. Using Electric Eats instead of traditional food trucks and packaging has many ecological and environmental benefits that are not easily measured.</t>
  </si>
  <si>
    <t>We assume that the food truck will operate 20x a month for 6 months out of the year with $500 in sales (50 transactions) each date of operation. This will be tracked by the Point-of-sale system installed in the truck.</t>
  </si>
  <si>
    <t>Each transaction represents exposure for customers to the sustainability mission of the truck.</t>
  </si>
  <si>
    <t>Well-labeled recycling and waste collection stations are more efficient and recycle more than unlabeled/unclearly labeled bins.</t>
  </si>
  <si>
    <t>Student groups like F.H. King, Slow Food UW, and the Food Sustainability Working Group have expressed interest in wanting to be more connected to UW Dining. An opportunity in food sustainability like the Electric Food Cart will allow for the relationships between these groups to grow. </t>
  </si>
  <si>
    <t>Frozen Meals Food Recovery Program tracks and records distributions weekly.</t>
  </si>
  <si>
    <t>This effort could be supported through a partnership with the CIAS Farm to Institution Program to identify and puchase local ingredients.</t>
  </si>
  <si>
    <t>See fuel source calculations noted in the application for this project.</t>
  </si>
  <si>
    <t>Past efforts in sustainable education and involvement, i.e. sustain-a-bash.</t>
  </si>
  <si>
    <t>Not a current system.</t>
  </si>
  <si>
    <t>A typical lithium-ion electric cartruck battery will not need to be replaced for more than 100,000 miles of travel (160,934 km) of driving while mainating a decent driving range. Based on the 50 miles per day, 180 operating days per year metric used, this equates to about 11.11 years.</t>
  </si>
  <si>
    <t>Not applicable to this project.</t>
  </si>
  <si>
    <t>GoDega Hot/Cold Electric Vehicle from Gallery Carts</t>
  </si>
  <si>
    <t>Quote from Gallery Carts</t>
  </si>
  <si>
    <t>Shipping</t>
  </si>
  <si>
    <t>Setup</t>
  </si>
  <si>
    <t>Point-of-sale System</t>
  </si>
  <si>
    <t>Compostable Packaging</t>
  </si>
  <si>
    <t>The actual cost for compostable containers is around $7,000 per semester, but this initial support will help fund the initial investment in the containers while users adjust to a reusable system. (See the Electric Food Truck Cost Analysis sheet attached to the application for more detail.)</t>
  </si>
  <si>
    <t>Estimated cost</t>
  </si>
  <si>
    <t>New Materials</t>
  </si>
  <si>
    <t>The manufacture of bird dot decals and stickers involve new materials being introduced into the environment.</t>
  </si>
  <si>
    <t>Life cycle assessment (LCA) methodology.</t>
  </si>
  <si>
    <t>Ogg Bird Strike Mitigation</t>
  </si>
  <si>
    <t>Fall 2019</t>
  </si>
  <si>
    <t>Reduction in bird strike mortality attributed to Ogg Residence Hall.</t>
  </si>
  <si>
    <t>Birds consume vast amounts of insects and control rodent populations, reducing damage to crops, forests, and helping limit disease transmission. They play a vital role in regenerating habitats by pollinating plants and dispersing seeds.</t>
  </si>
  <si>
    <t xml:space="preserve">Research by the American Bird Conservancy www.abcbirds.org </t>
  </si>
  <si>
    <t>Annual spring and fall migration monitoring from historical data and continued monitoring practices.</t>
  </si>
  <si>
    <t>Birds are and have been important to humans throughout history, often symbolizing cultural values such as peace, freedom, and fidelity. Humans gain great pleasure from birds as is evidenced by nearly $40B annual industry and considered one of the fastest growing leisure activities in North America.</t>
  </si>
  <si>
    <t>Bird Friendly Building Design, 2nd Ed. Christine Sheppard and Glenn Phillips, 2015.</t>
  </si>
  <si>
    <t>Wild Bird Conservation</t>
  </si>
  <si>
    <t>Wildlife Benefits Conferred</t>
  </si>
  <si>
    <t>Cultural Values; Hobby Opportunity; Stress Reduction</t>
  </si>
  <si>
    <t>There is not an existing and proposed system change with this project.</t>
  </si>
  <si>
    <t>Sticker/Decal "Dots" are installed on the interior, no exterior degradation.</t>
  </si>
  <si>
    <t xml:space="preserve">In the same way that interacting with pets decreases stress in humans, research shows that watching birds makes people feel relaxed and connected to nature, which lowers stress and anxiety.
(Cox and Gaston 2016; Jones 2011; Brock et al 2015; Belaire et al 2015) </t>
  </si>
  <si>
    <t>Heat Gain</t>
  </si>
  <si>
    <t>Potential for increased heat due to solar shaidng effect of dots across clear glass façade.</t>
  </si>
  <si>
    <t>Adding this new system would not technically be a replacement of an old system or a reduction in consumption.</t>
  </si>
  <si>
    <r>
      <rPr>
        <b/>
        <sz val="10"/>
        <color theme="1"/>
        <rFont val="Calibri"/>
        <family val="2"/>
        <scheme val="major"/>
      </rPr>
      <t>References list:</t>
    </r>
    <r>
      <rPr>
        <sz val="10"/>
        <color theme="1"/>
        <rFont val="Calibri"/>
        <family val="2"/>
        <scheme val="major"/>
      </rPr>
      <t xml:space="preserve">
Jones D. An appetite for connection: why we need to understand the effect and value of feeding wild birds. Emu. 2011;111(2): i–vii.
Brock M, Perino G, Sugden R. The warden attitude: An investigation of the value of interaction with everyday wildlife. Environ Resour Econ (Dordr). 2015:1–29.
Belaire, J.S., L. M Westphal, and C.J. Whelan. 2015. Urban resident's perceptions of birds in the beighborhood: biodiversity, cultural ecosystem services, and disservices.  Condor 117: 192-202.
Cox and Gaston 2016. Urban bird feeding: connecting people with nature.  PLOS One 11(7): e0158717. https://doi.org/10.1371/journal.pone.0158717</t>
    </r>
  </si>
  <si>
    <t>Bird Collisions / Year</t>
  </si>
  <si>
    <t># of bird collisions resulting in death avoided</t>
  </si>
  <si>
    <t>UW Madison students as well as citizens who are members of the Madison Audubon Society have been involved in collecting data about bird collisions with campus buildings for the past two years during ~6 week migration periods in spring and fall. This effort will continue and should demonstrate this project's impact pre- and post-dot installation.</t>
  </si>
  <si>
    <t>Ogg Bird Strike Migration</t>
  </si>
  <si>
    <t>Mitigation "Dot" Tape</t>
  </si>
  <si>
    <t>Educational signage inside building</t>
  </si>
  <si>
    <t>CollidEscape estimate dated 7/29/19</t>
  </si>
  <si>
    <t>Based on adhesive signage for six signs affixed on the inside glass at each residence hall floor. Graphics to be performed by supplier based on standard template, modified to reflect UW-Madison</t>
  </si>
  <si>
    <t>Host Facility is University Housing</t>
  </si>
  <si>
    <t>CollidEscape estimate dated 7/29/19. We have confirmed that UW FP+M is unavailable to install this produce and hence the outside installation amount, which includes lift rental and tools required to complete task.</t>
  </si>
  <si>
    <t>Installation - Subcontractor</t>
  </si>
  <si>
    <t>Water Mural</t>
  </si>
  <si>
    <t>Spring 2022</t>
  </si>
  <si>
    <t>Materials used have a lifespan of 20+ years according to FP+M.</t>
  </si>
  <si>
    <t>Social</t>
  </si>
  <si>
    <t>Economic</t>
  </si>
  <si>
    <t>Educational</t>
  </si>
  <si>
    <t>Social and Educational</t>
  </si>
  <si>
    <t>Honoring Hoocąk heritage, engaging people in stories about  Teejop, and conveying the significance of human connection to the water.</t>
  </si>
  <si>
    <t>People will be more conscientious about how they interact with  water, which could potentially lead to secondary economic results such as  using less road/sidewalk salt, which is affecting the water quality in Teejop.  </t>
  </si>
  <si>
    <t xml:space="preserve">Beyond this mural being a visual piece of art, we would like this installation to act as a site where students and community members can learn about Ho-Chunk history and stories in Madison. </t>
  </si>
  <si>
    <t xml:space="preserve">Having the mural as a meeting site where people could hear from various speakers (Ho-Chunk storytellers, researchers in sustainability, etc.) before engaging in some type of activity on Lake Mendota, so that attendees can learn about and engage with the water in Madison. </t>
  </si>
  <si>
    <t xml:space="preserve">This project seeks to bring awareness about the evolving relationships between the waters of the Teejop (Madison) area such as Waakshikhomik (Lake Mendota) and the people who value the water.
If this project successfully raises awareness on how people interact with water, thereby changing their practices to protect the water quality in Teejop, then this could potentially reduce operating costs for the systems down the line. </t>
  </si>
  <si>
    <t xml:space="preserve">Artist </t>
  </si>
  <si>
    <t>Funding required for the artist's time and work that goes into planning the mural, supplies (paint, canvas, fiberglass, etc.), and the materials needed to mount the mural to the brick wall.</t>
  </si>
  <si>
    <t>2 Community Events</t>
  </si>
  <si>
    <t>One gathering to help plan/design content of the mural; second event to reveal mural upon completion; funds will be used for event space and food.</t>
  </si>
  <si>
    <t>Educational Engagement Work</t>
  </si>
  <si>
    <t xml:space="preserve">   Impact Estimator - Example 3</t>
  </si>
  <si>
    <t xml:space="preserve">   Budget Estimator - Example 3</t>
  </si>
  <si>
    <t>NPV = Rt/(1+r)^t where Rt = annual cost savings in $, r is the interest rate, and t is life of the proposed system in years. Calculations were conducted using an interest rate of 3% and assuming the interest rate and the annual cost savings is constant over time and the same values each year. Because the spreadsheet formula calculates present values as annuity payments, the annual cost savings are entered as negative values to report positive Net Present Values.</t>
  </si>
  <si>
    <t>although some ideas to get you started are listed below. If your project has quantitative benefits in the following areas, consider the more specific BIT for your purposes:</t>
  </si>
  <si>
    <t>Solid Waste, Water, Energy Efficiency or Energy Production (project content dependent)</t>
  </si>
  <si>
    <t>Quantitative benefits for general projects that may be attainable: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</si>
</sst>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164" formatCode="&quot;$&quot;#,##0"/>
    <numFmt numFmtId="165" formatCode="&quot;$&quot;#,##0.00"/>
    <numFmt numFmtId="166" formatCode="0.000000"/>
  </numFmts>
  <fonts count="54" x14ac:knownFonts="1">
    <font>
      <sz val="12"/>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font>
    <font>
      <sz val="14"/>
      <color theme="1"/>
      <name val="Calibri"/>
      <family val="2"/>
    </font>
    <font>
      <b/>
      <sz val="12"/>
      <color theme="1"/>
      <name val="Calibri"/>
      <family val="2"/>
    </font>
    <font>
      <sz val="12"/>
      <color theme="1"/>
      <name val="Calibri"/>
      <family val="2"/>
      <scheme val="minor"/>
    </font>
    <font>
      <i/>
      <sz val="12"/>
      <color theme="1"/>
      <name val="Calibri"/>
      <family val="2"/>
    </font>
    <font>
      <b/>
      <sz val="16"/>
      <color rgb="FFFFFFFF"/>
      <name val="Calibri"/>
      <family val="2"/>
      <scheme val="major"/>
    </font>
    <font>
      <sz val="12"/>
      <name val="Calibri"/>
      <family val="2"/>
      <scheme val="major"/>
    </font>
    <font>
      <sz val="10"/>
      <color theme="1"/>
      <name val="Calibri"/>
      <family val="2"/>
      <scheme val="major"/>
    </font>
    <font>
      <b/>
      <sz val="12"/>
      <color rgb="FFFFFFFF"/>
      <name val="Calibri"/>
      <family val="2"/>
      <scheme val="major"/>
    </font>
    <font>
      <sz val="12"/>
      <color theme="1"/>
      <name val="Calibri"/>
      <family val="2"/>
      <scheme val="major"/>
    </font>
    <font>
      <sz val="14"/>
      <color rgb="FFFFFFFF"/>
      <name val="Calibri"/>
      <family val="2"/>
      <scheme val="major"/>
    </font>
    <font>
      <b/>
      <sz val="14"/>
      <color rgb="FFFFFFFF"/>
      <name val="Calibri"/>
      <family val="2"/>
      <scheme val="major"/>
    </font>
    <font>
      <b/>
      <sz val="12"/>
      <color theme="0"/>
      <name val="Calibri"/>
      <family val="2"/>
      <scheme val="major"/>
    </font>
    <font>
      <b/>
      <sz val="10"/>
      <color theme="1"/>
      <name val="Calibri"/>
      <family val="2"/>
      <scheme val="major"/>
    </font>
    <font>
      <i/>
      <sz val="10"/>
      <color theme="1"/>
      <name val="Calibri"/>
      <family val="2"/>
      <scheme val="major"/>
    </font>
    <font>
      <sz val="11"/>
      <color theme="1"/>
      <name val="Calibri"/>
      <family val="2"/>
      <scheme val="major"/>
    </font>
    <font>
      <b/>
      <sz val="10"/>
      <color theme="0"/>
      <name val="Calibri"/>
      <family val="2"/>
      <scheme val="major"/>
    </font>
    <font>
      <sz val="10"/>
      <color theme="0"/>
      <name val="Calibri"/>
      <family val="2"/>
      <scheme val="major"/>
    </font>
    <font>
      <sz val="14"/>
      <color theme="1"/>
      <name val="Calibri"/>
      <family val="2"/>
      <scheme val="major"/>
    </font>
    <font>
      <b/>
      <sz val="14"/>
      <color theme="1"/>
      <name val="Calibri"/>
      <family val="2"/>
      <scheme val="major"/>
    </font>
    <font>
      <b/>
      <i/>
      <sz val="14"/>
      <color theme="1"/>
      <name val="Calibri"/>
      <family val="2"/>
      <scheme val="major"/>
    </font>
    <font>
      <sz val="14"/>
      <name val="Calibri"/>
      <family val="2"/>
      <scheme val="major"/>
    </font>
    <font>
      <b/>
      <i/>
      <sz val="14"/>
      <color theme="1"/>
      <name val="Calibri"/>
      <family val="2"/>
    </font>
    <font>
      <u/>
      <sz val="24"/>
      <color theme="1"/>
      <name val="Calibri"/>
      <family val="2"/>
    </font>
    <font>
      <sz val="14"/>
      <name val="Calibri"/>
      <family val="2"/>
    </font>
    <font>
      <b/>
      <sz val="12"/>
      <color theme="0"/>
      <name val="Calibri"/>
      <family val="2"/>
    </font>
    <font>
      <b/>
      <sz val="12"/>
      <name val="Calibri"/>
      <family val="2"/>
    </font>
    <font>
      <sz val="12"/>
      <name val="Calibri"/>
      <family val="2"/>
      <scheme val="minor"/>
    </font>
    <font>
      <b/>
      <sz val="11"/>
      <color rgb="FF000000"/>
      <name val="Calibri"/>
      <family val="2"/>
    </font>
    <font>
      <sz val="11"/>
      <color rgb="FF000000"/>
      <name val="Calibri"/>
      <family val="2"/>
    </font>
    <font>
      <b/>
      <sz val="11"/>
      <name val="Calibri"/>
      <family val="2"/>
    </font>
    <font>
      <sz val="11"/>
      <name val="Calibri"/>
      <family val="2"/>
    </font>
    <font>
      <sz val="11"/>
      <color theme="1"/>
      <name val="Calibri"/>
      <family val="2"/>
    </font>
    <font>
      <sz val="10"/>
      <name val="Calibri"/>
      <family val="2"/>
      <scheme val="major"/>
    </font>
    <font>
      <b/>
      <sz val="10"/>
      <name val="Calibri"/>
      <family val="2"/>
      <scheme val="major"/>
    </font>
    <font>
      <b/>
      <i/>
      <sz val="10"/>
      <name val="Calibri"/>
      <family val="2"/>
      <scheme val="major"/>
    </font>
    <font>
      <i/>
      <sz val="10"/>
      <name val="Calibri"/>
      <family val="2"/>
      <scheme val="major"/>
    </font>
    <font>
      <sz val="12"/>
      <color rgb="FFFF0000"/>
      <name val="Calibri"/>
      <family val="2"/>
      <scheme val="minor"/>
    </font>
    <font>
      <b/>
      <sz val="12"/>
      <color theme="1"/>
      <name val="Calibri"/>
      <family val="2"/>
      <scheme val="minor"/>
    </font>
    <font>
      <sz val="12"/>
      <color rgb="FF000000"/>
      <name val="Calibri"/>
      <family val="2"/>
      <scheme val="minor"/>
    </font>
    <font>
      <b/>
      <sz val="18"/>
      <color theme="1"/>
      <name val="Calibri"/>
      <family val="2"/>
      <scheme val="minor"/>
    </font>
    <font>
      <b/>
      <sz val="16"/>
      <color theme="1"/>
      <name val="Calibri"/>
      <family val="2"/>
      <scheme val="minor"/>
    </font>
    <font>
      <b/>
      <sz val="16"/>
      <color rgb="FFFFFFFF"/>
      <name val="Calibri"/>
      <family val="2"/>
      <scheme val="minor"/>
    </font>
    <font>
      <sz val="16"/>
      <name val="Calibri"/>
      <family val="2"/>
      <scheme val="minor"/>
    </font>
    <font>
      <i/>
      <sz val="11"/>
      <color theme="1"/>
      <name val="Calibri"/>
      <family val="2"/>
      <scheme val="minor"/>
    </font>
    <font>
      <b/>
      <sz val="14"/>
      <name val="Calibri"/>
      <family val="2"/>
      <scheme val="major"/>
    </font>
    <font>
      <b/>
      <sz val="10"/>
      <color theme="1"/>
      <name val="Calibri"/>
      <family val="2"/>
      <scheme val="minor"/>
    </font>
    <font>
      <i/>
      <sz val="14"/>
      <color theme="1"/>
      <name val="Calibri"/>
      <family val="2"/>
      <scheme val="major"/>
    </font>
    <font>
      <u/>
      <sz val="12"/>
      <color theme="10"/>
      <name val="Calibri"/>
      <family val="2"/>
      <scheme val="minor"/>
    </font>
    <font>
      <sz val="12"/>
      <color theme="0"/>
      <name val="Calibri"/>
      <family val="2"/>
      <scheme val="minor"/>
    </font>
  </fonts>
  <fills count="18">
    <fill>
      <patternFill patternType="none"/>
    </fill>
    <fill>
      <patternFill patternType="gray125"/>
    </fill>
    <fill>
      <patternFill patternType="solid">
        <fgColor rgb="FFFFFFFF"/>
        <bgColor rgb="FFFFFFFF"/>
      </patternFill>
    </fill>
    <fill>
      <patternFill patternType="solid">
        <fgColor rgb="FFD0CECE"/>
        <bgColor rgb="FFD0CECE"/>
      </patternFill>
    </fill>
    <fill>
      <patternFill patternType="solid">
        <fgColor rgb="FFA8D08D"/>
        <bgColor rgb="FFA8D08D"/>
      </patternFill>
    </fill>
    <fill>
      <patternFill patternType="solid">
        <fgColor theme="0"/>
        <bgColor theme="0"/>
      </patternFill>
    </fill>
    <fill>
      <patternFill patternType="solid">
        <fgColor rgb="FFCFE2F3"/>
        <bgColor indexed="64"/>
      </patternFill>
    </fill>
    <fill>
      <patternFill patternType="solid">
        <fgColor theme="0" tint="-0.14999847407452621"/>
        <bgColor rgb="FFD0CECE"/>
      </patternFill>
    </fill>
    <fill>
      <patternFill patternType="solid">
        <fgColor theme="2" tint="-0.14999847407452621"/>
        <bgColor rgb="FFD0CECE"/>
      </patternFill>
    </fill>
    <fill>
      <patternFill patternType="solid">
        <fgColor theme="2" tint="-0.14999847407452621"/>
        <bgColor indexed="64"/>
      </patternFill>
    </fill>
    <fill>
      <patternFill patternType="solid">
        <fgColor theme="2" tint="-0.14999847407452621"/>
        <bgColor rgb="FFD9D9D9"/>
      </patternFill>
    </fill>
    <fill>
      <patternFill patternType="solid">
        <fgColor theme="2" tint="-0.14999847407452621"/>
        <bgColor rgb="FFE7E6E6"/>
      </patternFill>
    </fill>
    <fill>
      <patternFill patternType="solid">
        <fgColor rgb="FFA8D08D"/>
        <bgColor indexed="64"/>
      </patternFill>
    </fill>
    <fill>
      <patternFill patternType="solid">
        <fgColor theme="5"/>
        <bgColor indexed="64"/>
      </patternFill>
    </fill>
    <fill>
      <patternFill patternType="solid">
        <fgColor theme="5"/>
        <bgColor rgb="FF7F6000"/>
      </patternFill>
    </fill>
    <fill>
      <patternFill patternType="solid">
        <fgColor theme="6" tint="0.59999389629810485"/>
        <bgColor rgb="FFD0CECE"/>
      </patternFill>
    </fill>
    <fill>
      <patternFill patternType="solid">
        <fgColor theme="0" tint="-0.14999847407452621"/>
        <bgColor indexed="64"/>
      </patternFill>
    </fill>
    <fill>
      <patternFill patternType="solid">
        <fgColor theme="5" tint="0.79998168889431442"/>
        <bgColor indexed="64"/>
      </patternFill>
    </fill>
  </fills>
  <borders count="111">
    <border>
      <left/>
      <right/>
      <top/>
      <bottom/>
      <diagonal/>
    </border>
    <border>
      <left/>
      <right style="thin">
        <color rgb="FFCFE2F3"/>
      </right>
      <top/>
      <bottom style="thin">
        <color rgb="FFCFE2F3"/>
      </bottom>
      <diagonal/>
    </border>
    <border>
      <left/>
      <right/>
      <top/>
      <bottom style="thin">
        <color rgb="FFCFE2F3"/>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top style="thin">
        <color rgb="FF000000"/>
      </top>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bottom/>
      <diagonal/>
    </border>
    <border>
      <left style="thin">
        <color rgb="FF000000"/>
      </left>
      <right/>
      <top/>
      <bottom style="thin">
        <color rgb="FF000000"/>
      </bottom>
      <diagonal/>
    </border>
    <border>
      <left/>
      <right/>
      <top style="medium">
        <color rgb="FF000000"/>
      </top>
      <bottom style="medium">
        <color rgb="FF000000"/>
      </bottom>
      <diagonal/>
    </border>
    <border>
      <left style="thin">
        <color rgb="FF757070"/>
      </left>
      <right style="thin">
        <color rgb="FF757070"/>
      </right>
      <top style="medium">
        <color rgb="FF000000"/>
      </top>
      <bottom/>
      <diagonal/>
    </border>
    <border>
      <left style="thin">
        <color rgb="FF000000"/>
      </left>
      <right style="thin">
        <color rgb="FF000000"/>
      </right>
      <top style="thin">
        <color rgb="FF000000"/>
      </top>
      <bottom/>
      <diagonal/>
    </border>
    <border>
      <left/>
      <right/>
      <top/>
      <bottom style="medium">
        <color rgb="FF000000"/>
      </bottom>
      <diagonal/>
    </border>
    <border>
      <left/>
      <right style="thin">
        <color rgb="FF000000"/>
      </right>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style="thin">
        <color rgb="FF000000"/>
      </left>
      <right/>
      <top style="thin">
        <color rgb="FF000000"/>
      </top>
      <bottom style="medium">
        <color indexed="64"/>
      </bottom>
      <diagonal/>
    </border>
    <border>
      <left/>
      <right style="medium">
        <color indexed="64"/>
      </right>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medium">
        <color indexed="64"/>
      </left>
      <right/>
      <top/>
      <bottom style="thin">
        <color rgb="FF000000"/>
      </bottom>
      <diagonal/>
    </border>
    <border>
      <left style="thin">
        <color rgb="FF000000"/>
      </left>
      <right/>
      <top style="medium">
        <color indexed="64"/>
      </top>
      <bottom style="thin">
        <color rgb="FF000000"/>
      </bottom>
      <diagonal/>
    </border>
    <border>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rgb="FF000000"/>
      </left>
      <right style="medium">
        <color indexed="64"/>
      </right>
      <top/>
      <bottom style="thin">
        <color rgb="FF000000"/>
      </bottom>
      <diagonal/>
    </border>
    <border>
      <left/>
      <right style="thin">
        <color rgb="FF000000"/>
      </right>
      <top/>
      <bottom style="medium">
        <color indexed="64"/>
      </bottom>
      <diagonal/>
    </border>
    <border>
      <left style="thin">
        <color rgb="FF000000"/>
      </left>
      <right/>
      <top/>
      <bottom style="medium">
        <color indexed="64"/>
      </bottom>
      <diagonal/>
    </border>
    <border>
      <left style="medium">
        <color indexed="64"/>
      </left>
      <right/>
      <top style="thin">
        <color rgb="FF000000"/>
      </top>
      <bottom/>
      <diagonal/>
    </border>
    <border>
      <left/>
      <right style="medium">
        <color indexed="64"/>
      </right>
      <top style="thin">
        <color rgb="FF000000"/>
      </top>
      <bottom/>
      <diagonal/>
    </border>
    <border>
      <left style="thin">
        <color rgb="FF000000"/>
      </left>
      <right/>
      <top style="thin">
        <color rgb="FF000000"/>
      </top>
      <bottom style="thin">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bottom style="medium">
        <color indexed="64"/>
      </bottom>
      <diagonal/>
    </border>
    <border>
      <left/>
      <right/>
      <top/>
      <bottom style="thin">
        <color indexed="64"/>
      </bottom>
      <diagonal/>
    </border>
    <border>
      <left style="medium">
        <color indexed="64"/>
      </left>
      <right style="thin">
        <color rgb="FF000000"/>
      </right>
      <top/>
      <bottom style="medium">
        <color indexed="64"/>
      </bottom>
      <diagonal/>
    </border>
    <border>
      <left/>
      <right style="medium">
        <color indexed="64"/>
      </right>
      <top style="medium">
        <color indexed="64"/>
      </top>
      <bottom style="thin">
        <color rgb="FF000000"/>
      </bottom>
      <diagonal/>
    </border>
    <border>
      <left style="medium">
        <color indexed="64"/>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rgb="FF000000"/>
      </right>
      <top style="medium">
        <color indexed="64"/>
      </top>
      <bottom style="medium">
        <color indexed="64"/>
      </bottom>
      <diagonal/>
    </border>
    <border>
      <left style="medium">
        <color indexed="64"/>
      </left>
      <right style="thin">
        <color rgb="FF000000"/>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medium">
        <color indexed="64"/>
      </left>
      <right style="thin">
        <color rgb="FF000000"/>
      </right>
      <top style="thin">
        <color indexed="64"/>
      </top>
      <bottom style="thin">
        <color indexed="64"/>
      </bottom>
      <diagonal/>
    </border>
    <border>
      <left/>
      <right style="medium">
        <color indexed="64"/>
      </right>
      <top/>
      <bottom/>
      <diagonal/>
    </border>
    <border>
      <left style="medium">
        <color indexed="64"/>
      </left>
      <right style="thin">
        <color rgb="FF000000"/>
      </right>
      <top style="thin">
        <color rgb="FF000000"/>
      </top>
      <bottom/>
      <diagonal/>
    </border>
    <border>
      <left style="thin">
        <color rgb="FF757070"/>
      </left>
      <right style="thin">
        <color rgb="FF757070"/>
      </right>
      <top style="medium">
        <color rgb="FF000000"/>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rgb="FF000000"/>
      </right>
      <top style="medium">
        <color indexed="64"/>
      </top>
      <bottom style="thin">
        <color rgb="FF000000"/>
      </bottom>
      <diagonal/>
    </border>
    <border>
      <left style="medium">
        <color indexed="64"/>
      </left>
      <right style="thin">
        <color rgb="FF000000"/>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rgb="FF000000"/>
      </top>
      <bottom style="thin">
        <color rgb="FF000000"/>
      </bottom>
      <diagonal/>
    </border>
    <border>
      <left/>
      <right/>
      <top style="thin">
        <color indexed="64"/>
      </top>
      <bottom style="medium">
        <color indexed="64"/>
      </bottom>
      <diagonal/>
    </border>
    <border>
      <left style="thin">
        <color rgb="FF000000"/>
      </left>
      <right style="medium">
        <color indexed="64"/>
      </right>
      <top style="thin">
        <color rgb="FF000000"/>
      </top>
      <bottom style="thin">
        <color rgb="FF000000"/>
      </bottom>
      <diagonal/>
    </border>
    <border>
      <left style="thin">
        <color rgb="FF000000"/>
      </left>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rgb="FF000000"/>
      </left>
      <right style="medium">
        <color indexed="64"/>
      </right>
      <top style="thin">
        <color rgb="FF000000"/>
      </top>
      <bottom/>
      <diagonal/>
    </border>
    <border>
      <left/>
      <right style="thin">
        <color rgb="FF000000"/>
      </right>
      <top style="medium">
        <color indexed="64"/>
      </top>
      <bottom style="thin">
        <color rgb="FF000000"/>
      </bottom>
      <diagonal/>
    </border>
    <border>
      <left style="thin">
        <color rgb="FF000000"/>
      </left>
      <right style="medium">
        <color indexed="64"/>
      </right>
      <top style="medium">
        <color indexed="64"/>
      </top>
      <bottom style="medium">
        <color indexed="64"/>
      </bottom>
      <diagonal/>
    </border>
    <border>
      <left style="thin">
        <color indexed="64"/>
      </left>
      <right/>
      <top style="thin">
        <color rgb="FF000000"/>
      </top>
      <bottom style="medium">
        <color indexed="64"/>
      </bottom>
      <diagonal/>
    </border>
    <border>
      <left style="thin">
        <color indexed="64"/>
      </left>
      <right/>
      <top style="medium">
        <color indexed="64"/>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rgb="FF000000"/>
      </bottom>
      <diagonal/>
    </border>
    <border>
      <left style="thin">
        <color rgb="FF000000"/>
      </left>
      <right/>
      <top style="thin">
        <color indexed="64"/>
      </top>
      <bottom style="medium">
        <color indexed="64"/>
      </bottom>
      <diagonal/>
    </border>
    <border>
      <left/>
      <right style="thin">
        <color rgb="FF000000"/>
      </right>
      <top style="thin">
        <color indexed="64"/>
      </top>
      <bottom style="medium">
        <color indexed="64"/>
      </bottom>
      <diagonal/>
    </border>
    <border>
      <left style="thin">
        <color rgb="FF000000"/>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style="medium">
        <color indexed="64"/>
      </left>
      <right/>
      <top/>
      <bottom style="medium">
        <color rgb="FF000000"/>
      </bottom>
      <diagonal/>
    </border>
    <border>
      <left/>
      <right style="medium">
        <color indexed="64"/>
      </right>
      <top style="medium">
        <color rgb="FF000000"/>
      </top>
      <bottom style="medium">
        <color rgb="FF000000"/>
      </bottom>
      <diagonal/>
    </border>
    <border>
      <left style="medium">
        <color indexed="64"/>
      </left>
      <right style="thin">
        <color rgb="FF757070"/>
      </right>
      <top style="medium">
        <color rgb="FF000000"/>
      </top>
      <bottom/>
      <diagonal/>
    </border>
    <border>
      <left style="thin">
        <color rgb="FF757070"/>
      </left>
      <right style="medium">
        <color indexed="64"/>
      </right>
      <top style="medium">
        <color rgb="FF000000"/>
      </top>
      <bottom/>
      <diagonal/>
    </border>
    <border>
      <left style="medium">
        <color indexed="64"/>
      </left>
      <right style="thin">
        <color rgb="FF757070"/>
      </right>
      <top style="thin">
        <color rgb="FF757070"/>
      </top>
      <bottom style="medium">
        <color indexed="64"/>
      </bottom>
      <diagonal/>
    </border>
    <border>
      <left style="thin">
        <color rgb="FF757070"/>
      </left>
      <right style="thin">
        <color rgb="FF757070"/>
      </right>
      <top style="thin">
        <color rgb="FF757070"/>
      </top>
      <bottom style="medium">
        <color indexed="64"/>
      </bottom>
      <diagonal/>
    </border>
    <border>
      <left style="thin">
        <color rgb="FF757070"/>
      </left>
      <right style="thin">
        <color rgb="FF757070"/>
      </right>
      <top/>
      <bottom style="medium">
        <color indexed="64"/>
      </bottom>
      <diagonal/>
    </border>
  </borders>
  <cellStyleXfs count="4">
    <xf numFmtId="0" fontId="0" fillId="0" borderId="0"/>
    <xf numFmtId="0" fontId="2" fillId="0" borderId="0"/>
    <xf numFmtId="0" fontId="52" fillId="0" borderId="0" applyNumberFormat="0" applyFill="0" applyBorder="0" applyAlignment="0" applyProtection="0"/>
    <xf numFmtId="0" fontId="1" fillId="0" borderId="0"/>
  </cellStyleXfs>
  <cellXfs count="300">
    <xf numFmtId="0" fontId="0" fillId="0" borderId="0" xfId="0"/>
    <xf numFmtId="0" fontId="4" fillId="6" borderId="2" xfId="0" applyFont="1" applyFill="1" applyBorder="1"/>
    <xf numFmtId="0" fontId="0" fillId="6" borderId="0" xfId="0" applyFill="1"/>
    <xf numFmtId="0" fontId="4" fillId="6" borderId="1" xfId="0" applyFont="1" applyFill="1" applyBorder="1"/>
    <xf numFmtId="0" fontId="5" fillId="6" borderId="2" xfId="0" applyFont="1" applyFill="1" applyBorder="1"/>
    <xf numFmtId="0" fontId="8" fillId="6" borderId="2" xfId="0" applyFont="1" applyFill="1" applyBorder="1"/>
    <xf numFmtId="0" fontId="4" fillId="6" borderId="0" xfId="0" applyFont="1" applyFill="1"/>
    <xf numFmtId="0" fontId="11" fillId="0" borderId="0" xfId="0" applyFont="1" applyAlignment="1">
      <alignment vertical="center"/>
    </xf>
    <xf numFmtId="0" fontId="13" fillId="0" borderId="0" xfId="0" applyFont="1"/>
    <xf numFmtId="0" fontId="11" fillId="0" borderId="7" xfId="0" applyFont="1" applyBorder="1" applyAlignment="1">
      <alignment horizontal="center" vertical="center" wrapText="1"/>
    </xf>
    <xf numFmtId="0" fontId="17" fillId="0" borderId="0" xfId="0" applyFont="1" applyAlignment="1">
      <alignment vertical="center" wrapText="1"/>
    </xf>
    <xf numFmtId="164" fontId="11" fillId="0" borderId="0" xfId="0" applyNumberFormat="1" applyFont="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horizontal="center" vertical="center"/>
    </xf>
    <xf numFmtId="0" fontId="17" fillId="0" borderId="10" xfId="0" applyFont="1" applyBorder="1" applyAlignment="1">
      <alignment horizontal="left" vertical="center" wrapText="1"/>
    </xf>
    <xf numFmtId="0" fontId="13" fillId="4" borderId="31" xfId="0" applyFont="1" applyFill="1" applyBorder="1"/>
    <xf numFmtId="0" fontId="13" fillId="7" borderId="25" xfId="0" applyFont="1" applyFill="1" applyBorder="1"/>
    <xf numFmtId="0" fontId="17" fillId="0" borderId="9" xfId="0" applyFont="1" applyBorder="1" applyAlignment="1">
      <alignment horizontal="center" vertical="center" wrapText="1"/>
    </xf>
    <xf numFmtId="0" fontId="24" fillId="8" borderId="25" xfId="0" applyFont="1" applyFill="1" applyBorder="1" applyAlignment="1">
      <alignment horizontal="center" vertical="center" wrapText="1"/>
    </xf>
    <xf numFmtId="0" fontId="10" fillId="9" borderId="12" xfId="0" applyFont="1" applyFill="1" applyBorder="1"/>
    <xf numFmtId="164" fontId="11" fillId="8" borderId="14" xfId="0" applyNumberFormat="1" applyFont="1" applyFill="1" applyBorder="1" applyAlignment="1">
      <alignment horizontal="center" vertical="center" wrapText="1"/>
    </xf>
    <xf numFmtId="0" fontId="17" fillId="0" borderId="42" xfId="0" applyFont="1" applyBorder="1" applyAlignment="1">
      <alignment vertical="center" wrapText="1"/>
    </xf>
    <xf numFmtId="0" fontId="23" fillId="8" borderId="47" xfId="0" applyFont="1" applyFill="1" applyBorder="1" applyAlignment="1">
      <alignment horizontal="left"/>
    </xf>
    <xf numFmtId="0" fontId="17" fillId="0" borderId="11" xfId="0" applyFont="1" applyBorder="1" applyAlignment="1">
      <alignment horizontal="left" vertical="center" wrapText="1"/>
    </xf>
    <xf numFmtId="0" fontId="17" fillId="0" borderId="13" xfId="0" applyFont="1" applyBorder="1" applyAlignment="1">
      <alignment horizontal="left" vertical="center" wrapText="1"/>
    </xf>
    <xf numFmtId="0" fontId="26" fillId="6" borderId="2" xfId="0" applyFont="1" applyFill="1" applyBorder="1"/>
    <xf numFmtId="0" fontId="27" fillId="6" borderId="2" xfId="0" applyFont="1" applyFill="1" applyBorder="1"/>
    <xf numFmtId="0" fontId="25" fillId="0" borderId="0" xfId="0" applyFont="1"/>
    <xf numFmtId="0" fontId="11" fillId="0" borderId="27" xfId="0" applyFont="1" applyBorder="1" applyAlignment="1">
      <alignment vertical="center"/>
    </xf>
    <xf numFmtId="0" fontId="11" fillId="0" borderId="33" xfId="0" applyFont="1" applyBorder="1" applyAlignment="1">
      <alignment vertical="center" wrapText="1"/>
    </xf>
    <xf numFmtId="0" fontId="23" fillId="0" borderId="0" xfId="0" applyFont="1" applyAlignment="1">
      <alignment horizontal="left" vertical="center" wrapText="1"/>
    </xf>
    <xf numFmtId="0" fontId="21" fillId="0" borderId="9" xfId="0" applyFont="1" applyBorder="1" applyAlignment="1">
      <alignment vertical="center"/>
    </xf>
    <xf numFmtId="0" fontId="11" fillId="11" borderId="46" xfId="0" applyFont="1" applyFill="1" applyBorder="1" applyAlignment="1">
      <alignment horizontal="left" vertical="center" wrapText="1"/>
    </xf>
    <xf numFmtId="0" fontId="11" fillId="11" borderId="51" xfId="0" applyFont="1" applyFill="1" applyBorder="1" applyAlignment="1">
      <alignment vertical="center" wrapText="1"/>
    </xf>
    <xf numFmtId="0" fontId="11" fillId="11" borderId="52" xfId="0" applyFont="1" applyFill="1" applyBorder="1" applyAlignment="1">
      <alignment vertical="center" wrapText="1"/>
    </xf>
    <xf numFmtId="0" fontId="7" fillId="0" borderId="0" xfId="0" applyFont="1"/>
    <xf numFmtId="0" fontId="11" fillId="9" borderId="55" xfId="0" applyFont="1" applyFill="1" applyBorder="1" applyAlignment="1">
      <alignment horizontal="left" vertical="center" wrapText="1"/>
    </xf>
    <xf numFmtId="0" fontId="10" fillId="9" borderId="56" xfId="0" applyFont="1" applyFill="1" applyBorder="1"/>
    <xf numFmtId="0" fontId="11" fillId="11" borderId="43" xfId="0" applyFont="1" applyFill="1" applyBorder="1" applyAlignment="1">
      <alignment horizontal="left" vertical="center" wrapText="1"/>
    </xf>
    <xf numFmtId="0" fontId="38" fillId="0" borderId="63" xfId="0" applyFont="1" applyBorder="1" applyAlignment="1">
      <alignment horizontal="left" vertical="center" wrapText="1"/>
    </xf>
    <xf numFmtId="0" fontId="39" fillId="0" borderId="65" xfId="0" applyFont="1" applyBorder="1" applyAlignment="1">
      <alignment vertical="center" wrapText="1"/>
    </xf>
    <xf numFmtId="0" fontId="17" fillId="0" borderId="25" xfId="0" applyFont="1" applyBorder="1" applyAlignment="1">
      <alignment vertical="center" wrapText="1"/>
    </xf>
    <xf numFmtId="0" fontId="11" fillId="0" borderId="22" xfId="0" applyFont="1" applyBorder="1" applyAlignment="1">
      <alignment horizontal="center" vertical="center"/>
    </xf>
    <xf numFmtId="0" fontId="18" fillId="0" borderId="46" xfId="0" applyFont="1" applyBorder="1" applyAlignment="1">
      <alignment horizontal="left" vertical="center" wrapText="1"/>
    </xf>
    <xf numFmtId="0" fontId="11" fillId="9" borderId="47" xfId="0" applyFont="1" applyFill="1" applyBorder="1" applyAlignment="1">
      <alignment horizontal="center" vertical="center" wrapText="1"/>
    </xf>
    <xf numFmtId="165" fontId="23" fillId="12" borderId="9" xfId="0" applyNumberFormat="1" applyFont="1" applyFill="1" applyBorder="1" applyAlignment="1">
      <alignment horizontal="center" vertical="center" wrapText="1"/>
    </xf>
    <xf numFmtId="165" fontId="23" fillId="4" borderId="7" xfId="0" applyNumberFormat="1" applyFont="1" applyFill="1" applyBorder="1" applyAlignment="1">
      <alignment horizontal="center" vertical="center" wrapText="1"/>
    </xf>
    <xf numFmtId="0" fontId="11" fillId="0" borderId="48" xfId="0" applyFont="1" applyBorder="1" applyAlignment="1">
      <alignment vertical="center" wrapText="1"/>
    </xf>
    <xf numFmtId="0" fontId="10" fillId="0" borderId="24" xfId="0" applyFont="1" applyBorder="1"/>
    <xf numFmtId="0" fontId="17" fillId="0" borderId="24" xfId="0" applyFont="1" applyBorder="1" applyAlignment="1">
      <alignment horizontal="center" vertical="center" wrapText="1"/>
    </xf>
    <xf numFmtId="0" fontId="11" fillId="0" borderId="69" xfId="0" applyFont="1" applyBorder="1" applyAlignment="1">
      <alignment horizontal="center" vertical="center" wrapText="1"/>
    </xf>
    <xf numFmtId="0" fontId="11" fillId="0" borderId="68" xfId="0" applyFont="1" applyBorder="1" applyAlignment="1">
      <alignment horizontal="center" vertical="center" wrapText="1"/>
    </xf>
    <xf numFmtId="0" fontId="17" fillId="0" borderId="70" xfId="0" applyFont="1" applyBorder="1" applyAlignment="1">
      <alignment vertical="center" wrapText="1"/>
    </xf>
    <xf numFmtId="0" fontId="11" fillId="0" borderId="71" xfId="0" applyFont="1" applyBorder="1" applyAlignment="1">
      <alignment horizontal="center" vertical="center" wrapText="1"/>
    </xf>
    <xf numFmtId="0" fontId="20" fillId="0" borderId="43" xfId="0" applyFont="1" applyBorder="1" applyAlignment="1">
      <alignment horizontal="center" vertical="center" wrapText="1"/>
    </xf>
    <xf numFmtId="6" fontId="7" fillId="3" borderId="7" xfId="0" applyNumberFormat="1" applyFont="1" applyFill="1" applyBorder="1" applyAlignment="1">
      <alignment vertical="center"/>
    </xf>
    <xf numFmtId="164" fontId="7" fillId="3" borderId="7" xfId="0" applyNumberFormat="1" applyFont="1" applyFill="1" applyBorder="1" applyAlignment="1">
      <alignment horizontal="center" vertical="center" wrapText="1"/>
    </xf>
    <xf numFmtId="164" fontId="7" fillId="4" borderId="7" xfId="0" applyNumberFormat="1" applyFont="1" applyFill="1" applyBorder="1" applyAlignment="1">
      <alignment horizontal="center" vertical="center" wrapText="1"/>
    </xf>
    <xf numFmtId="6" fontId="43" fillId="3" borderId="7" xfId="0" applyNumberFormat="1" applyFont="1" applyFill="1" applyBorder="1" applyAlignment="1">
      <alignment vertical="center"/>
    </xf>
    <xf numFmtId="0" fontId="7" fillId="0" borderId="0" xfId="0" applyFont="1" applyAlignment="1">
      <alignment vertical="center" wrapText="1"/>
    </xf>
    <xf numFmtId="164" fontId="7" fillId="3" borderId="9" xfId="0" applyNumberFormat="1" applyFont="1" applyFill="1" applyBorder="1" applyAlignment="1">
      <alignment horizontal="center" vertical="center" wrapText="1"/>
    </xf>
    <xf numFmtId="0" fontId="17" fillId="0" borderId="72" xfId="0" applyFont="1" applyBorder="1" applyAlignment="1">
      <alignment horizontal="left" vertical="center" wrapText="1"/>
    </xf>
    <xf numFmtId="0" fontId="50" fillId="5" borderId="21" xfId="0" applyFont="1" applyFill="1" applyBorder="1" applyAlignment="1">
      <alignment horizontal="center" vertical="center" wrapText="1"/>
    </xf>
    <xf numFmtId="0" fontId="50" fillId="5" borderId="75" xfId="0" applyFont="1" applyFill="1" applyBorder="1" applyAlignment="1">
      <alignment horizontal="center" vertical="center" wrapText="1"/>
    </xf>
    <xf numFmtId="0" fontId="48" fillId="0" borderId="76" xfId="0" applyFont="1" applyBorder="1" applyAlignment="1">
      <alignment horizontal="center" vertical="center" wrapText="1"/>
    </xf>
    <xf numFmtId="0" fontId="48" fillId="0" borderId="77" xfId="0" applyFont="1" applyBorder="1" applyAlignment="1">
      <alignment horizontal="center" vertical="center" wrapText="1"/>
    </xf>
    <xf numFmtId="2" fontId="22" fillId="8" borderId="7" xfId="0" applyNumberFormat="1" applyFont="1" applyFill="1" applyBorder="1" applyAlignment="1">
      <alignment horizontal="center" vertical="center" wrapText="1"/>
    </xf>
    <xf numFmtId="0" fontId="51" fillId="8" borderId="26" xfId="0" applyFont="1" applyFill="1" applyBorder="1" applyAlignment="1">
      <alignment horizontal="right" vertical="center" wrapText="1"/>
    </xf>
    <xf numFmtId="0" fontId="51" fillId="8" borderId="27" xfId="0" applyFont="1" applyFill="1" applyBorder="1" applyAlignment="1">
      <alignment horizontal="left" vertical="center" wrapText="1"/>
    </xf>
    <xf numFmtId="0" fontId="17" fillId="0" borderId="79" xfId="0" applyFont="1" applyBorder="1" applyAlignment="1">
      <alignment horizontal="left" vertical="center" wrapText="1"/>
    </xf>
    <xf numFmtId="0" fontId="18" fillId="0" borderId="80" xfId="0" applyFont="1" applyBorder="1" applyAlignment="1">
      <alignment horizontal="left" vertical="center" wrapText="1"/>
    </xf>
    <xf numFmtId="0" fontId="49" fillId="9" borderId="81" xfId="0" applyFont="1" applyFill="1" applyBorder="1"/>
    <xf numFmtId="0" fontId="10" fillId="9" borderId="81" xfId="0" applyFont="1" applyFill="1" applyBorder="1"/>
    <xf numFmtId="0" fontId="11" fillId="8" borderId="43" xfId="0" applyFont="1" applyFill="1" applyBorder="1" applyAlignment="1">
      <alignment vertical="center" wrapText="1"/>
    </xf>
    <xf numFmtId="0" fontId="11" fillId="8" borderId="46" xfId="0" applyFont="1" applyFill="1" applyBorder="1" applyAlignment="1">
      <alignment vertical="center" wrapText="1"/>
    </xf>
    <xf numFmtId="0" fontId="11" fillId="8" borderId="51" xfId="0" applyFont="1" applyFill="1" applyBorder="1" applyAlignment="1">
      <alignment horizontal="left" vertical="center" wrapText="1"/>
    </xf>
    <xf numFmtId="0" fontId="17" fillId="0" borderId="64" xfId="0" applyFont="1" applyBorder="1" applyAlignment="1">
      <alignment horizontal="center" vertical="center" wrapText="1"/>
    </xf>
    <xf numFmtId="0" fontId="10" fillId="13" borderId="29" xfId="0" applyFont="1" applyFill="1" applyBorder="1"/>
    <xf numFmtId="0" fontId="10" fillId="13" borderId="30" xfId="0" applyFont="1" applyFill="1" applyBorder="1"/>
    <xf numFmtId="0" fontId="16" fillId="14" borderId="25" xfId="0" applyFont="1" applyFill="1" applyBorder="1" applyAlignment="1">
      <alignment vertical="center"/>
    </xf>
    <xf numFmtId="0" fontId="10" fillId="13" borderId="26" xfId="0" applyFont="1" applyFill="1" applyBorder="1"/>
    <xf numFmtId="0" fontId="10" fillId="13" borderId="27" xfId="0" applyFont="1" applyFill="1" applyBorder="1"/>
    <xf numFmtId="0" fontId="16" fillId="14" borderId="25" xfId="0" applyFont="1" applyFill="1" applyBorder="1" applyAlignment="1">
      <alignment vertical="center" wrapText="1"/>
    </xf>
    <xf numFmtId="0" fontId="16" fillId="13" borderId="26" xfId="0" applyFont="1" applyFill="1" applyBorder="1"/>
    <xf numFmtId="0" fontId="16" fillId="14" borderId="28" xfId="0" applyFont="1" applyFill="1" applyBorder="1" applyAlignment="1">
      <alignment vertical="center" wrapText="1"/>
    </xf>
    <xf numFmtId="0" fontId="16" fillId="14" borderId="29" xfId="0" applyFont="1" applyFill="1" applyBorder="1" applyAlignment="1">
      <alignment vertical="center" wrapText="1"/>
    </xf>
    <xf numFmtId="0" fontId="16" fillId="14" borderId="26" xfId="0" applyFont="1" applyFill="1" applyBorder="1" applyAlignment="1">
      <alignment vertical="center" wrapText="1"/>
    </xf>
    <xf numFmtId="0" fontId="16" fillId="14" borderId="27" xfId="0" applyFont="1" applyFill="1" applyBorder="1" applyAlignment="1">
      <alignment vertical="center" wrapText="1"/>
    </xf>
    <xf numFmtId="0" fontId="15" fillId="14" borderId="25" xfId="0" applyFont="1" applyFill="1" applyBorder="1" applyAlignment="1">
      <alignment horizontal="left"/>
    </xf>
    <xf numFmtId="0" fontId="12" fillId="14" borderId="27" xfId="0" applyFont="1" applyFill="1" applyBorder="1"/>
    <xf numFmtId="0" fontId="11" fillId="8" borderId="52" xfId="0" applyFont="1" applyFill="1" applyBorder="1" applyAlignment="1">
      <alignment horizontal="left" vertical="center" wrapText="1"/>
    </xf>
    <xf numFmtId="0" fontId="11" fillId="8" borderId="42" xfId="0" applyFont="1" applyFill="1" applyBorder="1" applyAlignment="1">
      <alignment vertical="center" wrapText="1"/>
    </xf>
    <xf numFmtId="0" fontId="11" fillId="8" borderId="85" xfId="0" applyFont="1" applyFill="1" applyBorder="1" applyAlignment="1">
      <alignment horizontal="left" vertical="center" wrapText="1"/>
    </xf>
    <xf numFmtId="165" fontId="23" fillId="15" borderId="22" xfId="0" applyNumberFormat="1" applyFont="1" applyFill="1" applyBorder="1" applyAlignment="1">
      <alignment horizontal="center"/>
    </xf>
    <xf numFmtId="165" fontId="23" fillId="15" borderId="57" xfId="0" applyNumberFormat="1" applyFont="1" applyFill="1" applyBorder="1" applyAlignment="1">
      <alignment horizontal="center" wrapText="1"/>
    </xf>
    <xf numFmtId="0" fontId="18" fillId="0" borderId="61" xfId="0" applyFont="1" applyBorder="1" applyAlignment="1">
      <alignment horizontal="left" vertical="center" wrapText="1"/>
    </xf>
    <xf numFmtId="164" fontId="22" fillId="8" borderId="54" xfId="0" applyNumberFormat="1" applyFont="1" applyFill="1" applyBorder="1" applyAlignment="1">
      <alignment horizontal="center" vertical="center" wrapText="1"/>
    </xf>
    <xf numFmtId="0" fontId="19" fillId="10" borderId="59" xfId="0" applyFont="1" applyFill="1" applyBorder="1" applyAlignment="1">
      <alignment horizontal="center" vertical="center" wrapText="1"/>
    </xf>
    <xf numFmtId="0" fontId="11" fillId="8" borderId="31" xfId="0" applyFont="1" applyFill="1" applyBorder="1" applyAlignment="1">
      <alignment vertical="center" wrapText="1"/>
    </xf>
    <xf numFmtId="0" fontId="11" fillId="8" borderId="48" xfId="0" applyFont="1" applyFill="1" applyBorder="1" applyAlignment="1">
      <alignment vertical="center" wrapText="1"/>
    </xf>
    <xf numFmtId="0" fontId="11" fillId="8" borderId="36" xfId="0" applyFont="1" applyFill="1" applyBorder="1" applyAlignment="1">
      <alignment vertical="center" wrapText="1"/>
    </xf>
    <xf numFmtId="0" fontId="11" fillId="8" borderId="38" xfId="0" applyFont="1" applyFill="1" applyBorder="1" applyAlignment="1">
      <alignment vertical="center" wrapText="1"/>
    </xf>
    <xf numFmtId="0" fontId="11" fillId="8" borderId="35" xfId="0" applyFont="1" applyFill="1" applyBorder="1" applyAlignment="1">
      <alignment horizontal="left" vertical="center" wrapText="1"/>
    </xf>
    <xf numFmtId="0" fontId="10" fillId="9" borderId="35" xfId="0" applyFont="1" applyFill="1" applyBorder="1"/>
    <xf numFmtId="0" fontId="11" fillId="8" borderId="58" xfId="0" applyFont="1" applyFill="1" applyBorder="1" applyAlignment="1">
      <alignment horizontal="left" vertical="center" wrapText="1"/>
    </xf>
    <xf numFmtId="0" fontId="10" fillId="9" borderId="58" xfId="0" applyFont="1" applyFill="1" applyBorder="1"/>
    <xf numFmtId="0" fontId="10" fillId="9" borderId="87" xfId="0" applyFont="1" applyFill="1" applyBorder="1"/>
    <xf numFmtId="0" fontId="16" fillId="14" borderId="28" xfId="0" applyFont="1" applyFill="1" applyBorder="1" applyAlignment="1">
      <alignment vertical="center"/>
    </xf>
    <xf numFmtId="0" fontId="11" fillId="8" borderId="87" xfId="0" applyFont="1" applyFill="1" applyBorder="1" applyAlignment="1">
      <alignment horizontal="left" vertical="center" wrapText="1"/>
    </xf>
    <xf numFmtId="0" fontId="38" fillId="0" borderId="88" xfId="0" applyFont="1" applyBorder="1" applyAlignment="1">
      <alignment horizontal="center" vertical="center"/>
    </xf>
    <xf numFmtId="0" fontId="11" fillId="8" borderId="74" xfId="0" applyFont="1" applyFill="1" applyBorder="1" applyAlignment="1">
      <alignment vertical="center" wrapText="1"/>
    </xf>
    <xf numFmtId="0" fontId="11" fillId="8" borderId="89" xfId="0" applyFont="1" applyFill="1" applyBorder="1" applyAlignment="1">
      <alignment horizontal="left" vertical="center" wrapText="1"/>
    </xf>
    <xf numFmtId="0" fontId="37" fillId="11" borderId="63" xfId="0" applyFont="1" applyFill="1" applyBorder="1" applyAlignment="1">
      <alignment horizontal="left" vertical="center" wrapText="1"/>
    </xf>
    <xf numFmtId="0" fontId="37" fillId="11" borderId="91" xfId="0" applyFont="1" applyFill="1" applyBorder="1" applyAlignment="1">
      <alignment vertical="center" wrapText="1"/>
    </xf>
    <xf numFmtId="0" fontId="49" fillId="9" borderId="81" xfId="0" applyFont="1" applyFill="1" applyBorder="1" applyAlignment="1">
      <alignment horizontal="center" vertical="center"/>
    </xf>
    <xf numFmtId="0" fontId="11" fillId="8" borderId="87" xfId="0" applyFont="1" applyFill="1" applyBorder="1" applyAlignment="1">
      <alignment horizontal="center" vertical="center" wrapText="1"/>
    </xf>
    <xf numFmtId="0" fontId="11" fillId="8" borderId="35" xfId="0" applyFont="1" applyFill="1" applyBorder="1" applyAlignment="1">
      <alignment horizontal="center" vertical="center" wrapText="1"/>
    </xf>
    <xf numFmtId="0" fontId="11" fillId="8" borderId="58" xfId="0" applyFont="1" applyFill="1" applyBorder="1" applyAlignment="1">
      <alignment horizontal="center" vertical="center" wrapText="1"/>
    </xf>
    <xf numFmtId="0" fontId="37" fillId="9" borderId="87" xfId="0" applyFont="1" applyFill="1" applyBorder="1" applyAlignment="1">
      <alignment horizontal="center" vertical="center"/>
    </xf>
    <xf numFmtId="0" fontId="37" fillId="9" borderId="35" xfId="0" applyFont="1" applyFill="1" applyBorder="1" applyAlignment="1">
      <alignment horizontal="center" vertical="center"/>
    </xf>
    <xf numFmtId="0" fontId="37" fillId="9" borderId="58" xfId="0" applyFont="1" applyFill="1" applyBorder="1" applyAlignment="1">
      <alignment horizontal="center" vertical="center"/>
    </xf>
    <xf numFmtId="0" fontId="11" fillId="8" borderId="94" xfId="0" applyFont="1" applyFill="1" applyBorder="1" applyAlignment="1">
      <alignment vertical="center" wrapText="1"/>
    </xf>
    <xf numFmtId="0" fontId="11" fillId="8" borderId="95" xfId="0" applyFont="1" applyFill="1" applyBorder="1" applyAlignment="1">
      <alignment horizontal="left" vertical="center" wrapText="1"/>
    </xf>
    <xf numFmtId="165" fontId="23" fillId="15" borderId="47" xfId="0" applyNumberFormat="1" applyFont="1" applyFill="1" applyBorder="1" applyAlignment="1">
      <alignment horizontal="center"/>
    </xf>
    <xf numFmtId="0" fontId="11" fillId="0" borderId="47" xfId="0" applyFont="1" applyBorder="1" applyAlignment="1">
      <alignment horizontal="center" vertical="center"/>
    </xf>
    <xf numFmtId="1" fontId="23" fillId="8" borderId="7" xfId="0" applyNumberFormat="1" applyFont="1" applyFill="1" applyBorder="1" applyAlignment="1">
      <alignment horizontal="center" vertical="center" wrapText="1"/>
    </xf>
    <xf numFmtId="0" fontId="17" fillId="0" borderId="46" xfId="0" applyFont="1" applyBorder="1" applyAlignment="1">
      <alignment vertical="center" wrapText="1"/>
    </xf>
    <xf numFmtId="1" fontId="23" fillId="8" borderId="47" xfId="0" applyNumberFormat="1" applyFont="1" applyFill="1" applyBorder="1" applyAlignment="1">
      <alignment horizontal="center" vertical="center" wrapText="1"/>
    </xf>
    <xf numFmtId="0" fontId="11" fillId="0" borderId="47" xfId="0" applyFont="1" applyBorder="1" applyAlignment="1">
      <alignment horizontal="center" vertical="center" wrapText="1"/>
    </xf>
    <xf numFmtId="0" fontId="11" fillId="0" borderId="96" xfId="0" applyFont="1" applyBorder="1" applyAlignment="1">
      <alignment horizontal="center" vertical="center" wrapText="1"/>
    </xf>
    <xf numFmtId="0" fontId="11" fillId="0" borderId="97" xfId="0" applyFont="1" applyBorder="1" applyAlignment="1">
      <alignment horizontal="center" vertical="center" wrapText="1"/>
    </xf>
    <xf numFmtId="0" fontId="17" fillId="0" borderId="98" xfId="0" applyFont="1" applyBorder="1" applyAlignment="1">
      <alignment horizontal="center" vertical="center" wrapText="1"/>
    </xf>
    <xf numFmtId="165" fontId="23" fillId="15" borderId="44" xfId="0" applyNumberFormat="1" applyFont="1" applyFill="1" applyBorder="1" applyAlignment="1">
      <alignment horizontal="center" wrapText="1"/>
    </xf>
    <xf numFmtId="0" fontId="11" fillId="11" borderId="79" xfId="0" applyFont="1" applyFill="1" applyBorder="1" applyAlignment="1">
      <alignment horizontal="left" vertical="center" wrapText="1"/>
    </xf>
    <xf numFmtId="0" fontId="11" fillId="11" borderId="101" xfId="0" applyFont="1" applyFill="1" applyBorder="1" applyAlignment="1">
      <alignment vertical="center" wrapText="1"/>
    </xf>
    <xf numFmtId="0" fontId="37" fillId="16" borderId="67" xfId="0" applyFont="1" applyFill="1" applyBorder="1" applyAlignment="1">
      <alignment horizontal="left" vertical="center" wrapText="1"/>
    </xf>
    <xf numFmtId="0" fontId="11" fillId="0" borderId="102" xfId="0" applyFont="1" applyBorder="1" applyAlignment="1">
      <alignment horizontal="center" vertical="center" wrapText="1"/>
    </xf>
    <xf numFmtId="0" fontId="11" fillId="8" borderId="81" xfId="0" applyFont="1" applyFill="1" applyBorder="1" applyAlignment="1">
      <alignment horizontal="left" vertical="center" wrapText="1"/>
    </xf>
    <xf numFmtId="0" fontId="29" fillId="13" borderId="0" xfId="3" applyFont="1" applyFill="1"/>
    <xf numFmtId="0" fontId="1" fillId="0" borderId="0" xfId="3"/>
    <xf numFmtId="0" fontId="34" fillId="0" borderId="60" xfId="3" applyFont="1" applyBorder="1"/>
    <xf numFmtId="0" fontId="33" fillId="0" borderId="0" xfId="3" applyFont="1"/>
    <xf numFmtId="49" fontId="33" fillId="0" borderId="0" xfId="3" applyNumberFormat="1" applyFont="1"/>
    <xf numFmtId="0" fontId="35" fillId="0" borderId="0" xfId="3" applyFont="1"/>
    <xf numFmtId="0" fontId="32" fillId="0" borderId="60" xfId="3" applyFont="1" applyBorder="1"/>
    <xf numFmtId="0" fontId="1" fillId="0" borderId="60" xfId="3" applyBorder="1"/>
    <xf numFmtId="0" fontId="33" fillId="0" borderId="60" xfId="3" applyFont="1" applyBorder="1"/>
    <xf numFmtId="49" fontId="33" fillId="0" borderId="60" xfId="3" applyNumberFormat="1" applyFont="1" applyBorder="1"/>
    <xf numFmtId="0" fontId="36" fillId="0" borderId="0" xfId="3" applyFont="1"/>
    <xf numFmtId="166" fontId="33" fillId="0" borderId="0" xfId="3" applyNumberFormat="1" applyFont="1"/>
    <xf numFmtId="0" fontId="53" fillId="13" borderId="0" xfId="3" applyFont="1" applyFill="1"/>
    <xf numFmtId="0" fontId="28" fillId="17" borderId="0" xfId="3" applyFont="1" applyFill="1"/>
    <xf numFmtId="0" fontId="30" fillId="17" borderId="0" xfId="3" applyFont="1" applyFill="1"/>
    <xf numFmtId="0" fontId="1" fillId="17" borderId="0" xfId="3" applyFill="1"/>
    <xf numFmtId="0" fontId="35" fillId="17" borderId="0" xfId="3" applyFont="1" applyFill="1"/>
    <xf numFmtId="0" fontId="5" fillId="17" borderId="0" xfId="3" applyFont="1" applyFill="1"/>
    <xf numFmtId="0" fontId="34" fillId="17" borderId="0" xfId="3" applyFont="1" applyFill="1"/>
    <xf numFmtId="0" fontId="10" fillId="9" borderId="39" xfId="0" applyFont="1" applyFill="1" applyBorder="1"/>
    <xf numFmtId="0" fontId="10" fillId="9" borderId="40" xfId="0" applyFont="1" applyFill="1" applyBorder="1"/>
    <xf numFmtId="0" fontId="17" fillId="2" borderId="18" xfId="0" applyFont="1" applyFill="1" applyBorder="1" applyAlignment="1">
      <alignment vertical="center" wrapText="1"/>
    </xf>
    <xf numFmtId="0" fontId="13" fillId="0" borderId="0" xfId="0" applyFont="1"/>
    <xf numFmtId="0" fontId="10" fillId="0" borderId="0" xfId="0" applyFont="1"/>
    <xf numFmtId="0" fontId="9" fillId="14" borderId="28" xfId="0" applyFont="1" applyFill="1" applyBorder="1" applyAlignment="1">
      <alignment horizontal="center"/>
    </xf>
    <xf numFmtId="0" fontId="9" fillId="14" borderId="29" xfId="0" applyFont="1" applyFill="1" applyBorder="1" applyAlignment="1">
      <alignment horizontal="center"/>
    </xf>
    <xf numFmtId="0" fontId="9" fillId="14" borderId="30" xfId="0" applyFont="1" applyFill="1" applyBorder="1" applyAlignment="1">
      <alignment horizontal="center"/>
    </xf>
    <xf numFmtId="0" fontId="14" fillId="14" borderId="31" xfId="0" applyFont="1" applyFill="1" applyBorder="1" applyAlignment="1">
      <alignment horizontal="center"/>
    </xf>
    <xf numFmtId="0" fontId="14" fillId="14" borderId="32" xfId="0" applyFont="1" applyFill="1" applyBorder="1" applyAlignment="1">
      <alignment horizontal="center"/>
    </xf>
    <xf numFmtId="0" fontId="14" fillId="14" borderId="33" xfId="0" applyFont="1" applyFill="1" applyBorder="1" applyAlignment="1">
      <alignment horizontal="center"/>
    </xf>
    <xf numFmtId="0" fontId="18" fillId="0" borderId="49" xfId="0" applyFont="1" applyBorder="1" applyAlignment="1">
      <alignment horizontal="left" vertical="center" wrapText="1"/>
    </xf>
    <xf numFmtId="0" fontId="18" fillId="0" borderId="62" xfId="0" applyFont="1" applyBorder="1" applyAlignment="1">
      <alignment horizontal="left" vertical="center" wrapText="1"/>
    </xf>
    <xf numFmtId="3" fontId="11" fillId="8" borderId="44" xfId="0" applyNumberFormat="1" applyFont="1" applyFill="1" applyBorder="1" applyAlignment="1">
      <alignment horizontal="center" vertical="center" wrapText="1"/>
    </xf>
    <xf numFmtId="3" fontId="11" fillId="8" borderId="40" xfId="0" applyNumberFormat="1" applyFont="1" applyFill="1" applyBorder="1" applyAlignment="1">
      <alignment horizontal="center" vertical="center" wrapText="1"/>
    </xf>
    <xf numFmtId="0" fontId="11" fillId="8" borderId="3" xfId="0" applyFont="1" applyFill="1" applyBorder="1" applyAlignment="1">
      <alignment horizontal="left" vertical="center" wrapText="1"/>
    </xf>
    <xf numFmtId="0" fontId="10" fillId="9" borderId="37" xfId="0" applyFont="1" applyFill="1" applyBorder="1" applyAlignment="1">
      <alignment horizontal="left"/>
    </xf>
    <xf numFmtId="3" fontId="19" fillId="8" borderId="44" xfId="0" applyNumberFormat="1" applyFont="1" applyFill="1" applyBorder="1" applyAlignment="1">
      <alignment horizontal="left" vertical="center" wrapText="1"/>
    </xf>
    <xf numFmtId="3" fontId="19" fillId="8" borderId="40" xfId="0" applyNumberFormat="1" applyFont="1" applyFill="1" applyBorder="1" applyAlignment="1">
      <alignment horizontal="left" vertical="center" wrapText="1"/>
    </xf>
    <xf numFmtId="0" fontId="18" fillId="0" borderId="19" xfId="0" applyFont="1" applyBorder="1" applyAlignment="1">
      <alignment horizontal="left" vertical="center" wrapText="1"/>
    </xf>
    <xf numFmtId="0" fontId="10" fillId="0" borderId="45" xfId="0" applyFont="1" applyBorder="1"/>
    <xf numFmtId="0" fontId="11" fillId="8" borderId="3" xfId="0" applyFont="1" applyFill="1" applyBorder="1" applyAlignment="1">
      <alignment vertical="center" wrapText="1"/>
    </xf>
    <xf numFmtId="0" fontId="11" fillId="8" borderId="6" xfId="0" applyFont="1" applyFill="1" applyBorder="1" applyAlignment="1">
      <alignment vertical="center" wrapText="1"/>
    </xf>
    <xf numFmtId="0" fontId="11" fillId="8" borderId="8" xfId="0" applyFont="1" applyFill="1" applyBorder="1" applyAlignment="1">
      <alignment vertical="center" wrapText="1"/>
    </xf>
    <xf numFmtId="0" fontId="17" fillId="0" borderId="64" xfId="0" applyFont="1" applyBorder="1" applyAlignment="1">
      <alignment horizontal="center" vertical="center" wrapText="1"/>
    </xf>
    <xf numFmtId="0" fontId="10" fillId="0" borderId="26" xfId="0" applyFont="1" applyBorder="1"/>
    <xf numFmtId="0" fontId="10" fillId="0" borderId="66" xfId="0" applyFont="1" applyBorder="1"/>
    <xf numFmtId="0" fontId="11" fillId="8" borderId="19" xfId="0" applyFont="1" applyFill="1" applyBorder="1" applyAlignment="1">
      <alignment horizontal="left" vertical="center" wrapText="1"/>
    </xf>
    <xf numFmtId="0" fontId="10" fillId="9" borderId="5" xfId="0" applyFont="1" applyFill="1" applyBorder="1"/>
    <xf numFmtId="0" fontId="10" fillId="9" borderId="24" xfId="0" applyFont="1" applyFill="1" applyBorder="1"/>
    <xf numFmtId="0" fontId="10" fillId="9" borderId="6" xfId="0" applyFont="1" applyFill="1" applyBorder="1"/>
    <xf numFmtId="0" fontId="10" fillId="9" borderId="4" xfId="0" applyFont="1" applyFill="1" applyBorder="1"/>
    <xf numFmtId="0" fontId="11" fillId="8" borderId="44" xfId="0" applyFont="1" applyFill="1" applyBorder="1" applyAlignment="1">
      <alignment horizontal="left" vertical="center" wrapText="1"/>
    </xf>
    <xf numFmtId="0" fontId="10" fillId="9" borderId="50" xfId="0" applyFont="1" applyFill="1" applyBorder="1"/>
    <xf numFmtId="0" fontId="11" fillId="8" borderId="38" xfId="0" applyFont="1" applyFill="1" applyBorder="1" applyAlignment="1">
      <alignment horizontal="left" vertical="center" wrapText="1"/>
    </xf>
    <xf numFmtId="0" fontId="40" fillId="9" borderId="82" xfId="0" applyFont="1" applyFill="1" applyBorder="1" applyAlignment="1">
      <alignment vertical="center" wrapText="1"/>
    </xf>
    <xf numFmtId="0" fontId="40" fillId="9" borderId="33" xfId="0" applyFont="1" applyFill="1" applyBorder="1" applyAlignment="1">
      <alignment vertical="center" wrapText="1"/>
    </xf>
    <xf numFmtId="0" fontId="18" fillId="8" borderId="3" xfId="0" applyFont="1" applyFill="1" applyBorder="1" applyAlignment="1">
      <alignment horizontal="left" vertical="center" wrapText="1"/>
    </xf>
    <xf numFmtId="0" fontId="18" fillId="8" borderId="37" xfId="0" applyFont="1" applyFill="1" applyBorder="1" applyAlignment="1">
      <alignment horizontal="left" vertical="center" wrapText="1"/>
    </xf>
    <xf numFmtId="0" fontId="11" fillId="8" borderId="3" xfId="0" applyFont="1" applyFill="1" applyBorder="1" applyAlignment="1">
      <alignment horizontal="left" vertical="center"/>
    </xf>
    <xf numFmtId="0" fontId="11" fillId="8" borderId="37" xfId="0" applyFont="1" applyFill="1" applyBorder="1" applyAlignment="1">
      <alignment horizontal="left" vertical="center"/>
    </xf>
    <xf numFmtId="0" fontId="11" fillId="8" borderId="49" xfId="0" applyFont="1" applyFill="1" applyBorder="1" applyAlignment="1">
      <alignment vertical="center" wrapText="1"/>
    </xf>
    <xf numFmtId="0" fontId="11" fillId="8" borderId="41" xfId="0" applyFont="1" applyFill="1" applyBorder="1" applyAlignment="1">
      <alignment vertical="center" wrapText="1"/>
    </xf>
    <xf numFmtId="0" fontId="11" fillId="8" borderId="78" xfId="0" applyFont="1" applyFill="1" applyBorder="1" applyAlignment="1">
      <alignment vertical="center" wrapText="1"/>
    </xf>
    <xf numFmtId="0" fontId="16" fillId="14" borderId="28" xfId="0" applyFont="1" applyFill="1" applyBorder="1" applyAlignment="1">
      <alignment horizontal="center" vertical="center" wrapText="1"/>
    </xf>
    <xf numFmtId="0" fontId="10" fillId="13" borderId="29" xfId="0" applyFont="1" applyFill="1" applyBorder="1"/>
    <xf numFmtId="0" fontId="10" fillId="13" borderId="30" xfId="0" applyFont="1" applyFill="1" applyBorder="1"/>
    <xf numFmtId="0" fontId="11" fillId="11" borderId="44" xfId="0" applyFont="1" applyFill="1" applyBorder="1" applyAlignment="1">
      <alignment horizontal="left" vertical="center" wrapText="1"/>
    </xf>
    <xf numFmtId="0" fontId="37" fillId="0" borderId="31" xfId="0" applyFont="1" applyBorder="1" applyAlignment="1">
      <alignment horizontal="center" vertical="center" wrapText="1"/>
    </xf>
    <xf numFmtId="0" fontId="37" fillId="0" borderId="32" xfId="0" applyFont="1" applyBorder="1" applyAlignment="1">
      <alignment horizontal="center" vertical="center" wrapText="1"/>
    </xf>
    <xf numFmtId="0" fontId="38" fillId="0" borderId="88" xfId="0" applyFont="1" applyBorder="1" applyAlignment="1">
      <alignment horizontal="left" vertical="center" wrapText="1"/>
    </xf>
    <xf numFmtId="0" fontId="38" fillId="0" borderId="65" xfId="0" applyFont="1" applyBorder="1" applyAlignment="1">
      <alignment horizontal="left" vertical="center" wrapText="1"/>
    </xf>
    <xf numFmtId="0" fontId="10" fillId="9" borderId="45" xfId="0" applyFont="1" applyFill="1" applyBorder="1"/>
    <xf numFmtId="0" fontId="10" fillId="9" borderId="37" xfId="0" applyFont="1" applyFill="1" applyBorder="1"/>
    <xf numFmtId="3" fontId="38" fillId="0" borderId="64" xfId="0" applyNumberFormat="1" applyFont="1" applyBorder="1" applyAlignment="1">
      <alignment horizontal="center" vertical="center"/>
    </xf>
    <xf numFmtId="0" fontId="37" fillId="0" borderId="26" xfId="0" applyFont="1" applyBorder="1" applyAlignment="1">
      <alignment horizontal="center" vertical="center"/>
    </xf>
    <xf numFmtId="0" fontId="11" fillId="11" borderId="19" xfId="0" applyFont="1" applyFill="1" applyBorder="1" applyAlignment="1">
      <alignment horizontal="left" vertical="center" wrapText="1"/>
    </xf>
    <xf numFmtId="0" fontId="11" fillId="0" borderId="3" xfId="0" applyFont="1" applyBorder="1" applyAlignment="1">
      <alignment vertical="center" wrapText="1"/>
    </xf>
    <xf numFmtId="0" fontId="11" fillId="0" borderId="6" xfId="0" applyFont="1" applyBorder="1" applyAlignment="1">
      <alignment vertical="center" wrapText="1"/>
    </xf>
    <xf numFmtId="0" fontId="11" fillId="0" borderId="8" xfId="0" applyFont="1" applyBorder="1" applyAlignment="1">
      <alignment vertical="center" wrapText="1"/>
    </xf>
    <xf numFmtId="0" fontId="18" fillId="8" borderId="15" xfId="0" applyFont="1" applyFill="1" applyBorder="1" applyAlignment="1">
      <alignment vertical="center" wrapText="1"/>
    </xf>
    <xf numFmtId="0" fontId="18" fillId="8" borderId="16" xfId="0" applyFont="1" applyFill="1" applyBorder="1" applyAlignment="1">
      <alignment vertical="center" wrapText="1"/>
    </xf>
    <xf numFmtId="0" fontId="18" fillId="8" borderId="17" xfId="0" applyFont="1" applyFill="1" applyBorder="1" applyAlignment="1">
      <alignment vertical="center" wrapText="1"/>
    </xf>
    <xf numFmtId="0" fontId="11" fillId="0" borderId="0" xfId="0" applyFont="1" applyAlignment="1">
      <alignment horizontal="center" vertical="center" wrapText="1"/>
    </xf>
    <xf numFmtId="0" fontId="42" fillId="5" borderId="48" xfId="0" applyFont="1" applyFill="1" applyBorder="1" applyAlignment="1">
      <alignment horizontal="center" vertical="center" wrapText="1"/>
    </xf>
    <xf numFmtId="0" fontId="31" fillId="0" borderId="5" xfId="0" applyFont="1" applyBorder="1"/>
    <xf numFmtId="0" fontId="31" fillId="0" borderId="24" xfId="0" applyFont="1" applyBorder="1"/>
    <xf numFmtId="164" fontId="45" fillId="4" borderId="19" xfId="0" applyNumberFormat="1" applyFont="1" applyFill="1" applyBorder="1" applyAlignment="1">
      <alignment horizontal="center" vertical="center" wrapText="1"/>
    </xf>
    <xf numFmtId="0" fontId="31" fillId="0" borderId="45" xfId="0" applyFont="1" applyBorder="1"/>
    <xf numFmtId="0" fontId="14" fillId="14" borderId="34" xfId="0" applyFont="1" applyFill="1" applyBorder="1" applyAlignment="1">
      <alignment horizontal="center"/>
    </xf>
    <xf numFmtId="0" fontId="14" fillId="14" borderId="73" xfId="0" applyFont="1" applyFill="1" applyBorder="1" applyAlignment="1">
      <alignment horizontal="center"/>
    </xf>
    <xf numFmtId="0" fontId="51" fillId="8" borderId="26" xfId="0" applyFont="1" applyFill="1" applyBorder="1" applyAlignment="1">
      <alignment horizontal="right" vertical="center" wrapText="1"/>
    </xf>
    <xf numFmtId="0" fontId="41" fillId="0" borderId="23" xfId="0" applyFont="1" applyBorder="1" applyAlignment="1">
      <alignment horizontal="center" vertical="center" wrapText="1"/>
    </xf>
    <xf numFmtId="0" fontId="41" fillId="0" borderId="20" xfId="0" applyFont="1" applyBorder="1" applyAlignment="1">
      <alignment horizontal="center" vertical="center" wrapText="1"/>
    </xf>
    <xf numFmtId="0" fontId="46" fillId="14" borderId="25" xfId="0" applyFont="1" applyFill="1" applyBorder="1" applyAlignment="1">
      <alignment horizontal="center" vertical="center" wrapText="1"/>
    </xf>
    <xf numFmtId="0" fontId="47" fillId="13" borderId="26" xfId="0" applyFont="1" applyFill="1" applyBorder="1"/>
    <xf numFmtId="0" fontId="47" fillId="13" borderId="27" xfId="0" applyFont="1" applyFill="1" applyBorder="1"/>
    <xf numFmtId="0" fontId="42" fillId="5" borderId="31" xfId="0" applyFont="1" applyFill="1" applyBorder="1" applyAlignment="1">
      <alignment horizontal="center" vertical="center" wrapText="1"/>
    </xf>
    <xf numFmtId="0" fontId="31" fillId="0" borderId="32" xfId="0" applyFont="1" applyBorder="1"/>
    <xf numFmtId="0" fontId="31" fillId="0" borderId="53" xfId="0" applyFont="1" applyBorder="1"/>
    <xf numFmtId="9" fontId="7" fillId="4" borderId="54" xfId="0" applyNumberFormat="1" applyFont="1" applyFill="1" applyBorder="1" applyAlignment="1">
      <alignment horizontal="center" vertical="center" wrapText="1"/>
    </xf>
    <xf numFmtId="0" fontId="31" fillId="0" borderId="33" xfId="0" applyFont="1" applyBorder="1"/>
    <xf numFmtId="0" fontId="42" fillId="5" borderId="36" xfId="0" applyFont="1" applyFill="1" applyBorder="1" applyAlignment="1">
      <alignment horizontal="center" vertical="center" wrapText="1"/>
    </xf>
    <xf numFmtId="0" fontId="31" fillId="0" borderId="6" xfId="0" applyFont="1" applyBorder="1"/>
    <xf numFmtId="0" fontId="31" fillId="0" borderId="4" xfId="0" applyFont="1" applyBorder="1"/>
    <xf numFmtId="164" fontId="7" fillId="3" borderId="3" xfId="0" applyNumberFormat="1" applyFont="1" applyFill="1" applyBorder="1" applyAlignment="1">
      <alignment horizontal="center" vertical="center" wrapText="1"/>
    </xf>
    <xf numFmtId="0" fontId="31" fillId="0" borderId="37" xfId="0" applyFont="1" applyBorder="1"/>
    <xf numFmtId="9" fontId="7" fillId="4" borderId="3" xfId="0" applyNumberFormat="1" applyFont="1" applyFill="1" applyBorder="1" applyAlignment="1">
      <alignment horizontal="center" vertical="center" wrapText="1"/>
    </xf>
    <xf numFmtId="0" fontId="18" fillId="0" borderId="45" xfId="0" applyFont="1" applyBorder="1" applyAlignment="1">
      <alignment horizontal="left" vertical="center" wrapText="1"/>
    </xf>
    <xf numFmtId="0" fontId="11" fillId="8" borderId="44" xfId="0" applyFont="1" applyFill="1" applyBorder="1" applyAlignment="1">
      <alignment horizontal="left" vertical="center"/>
    </xf>
    <xf numFmtId="0" fontId="11" fillId="8" borderId="40" xfId="0" applyFont="1" applyFill="1" applyBorder="1" applyAlignment="1">
      <alignment horizontal="left" vertical="center"/>
    </xf>
    <xf numFmtId="0" fontId="11" fillId="8" borderId="40" xfId="0" applyFont="1" applyFill="1" applyBorder="1" applyAlignment="1">
      <alignment horizontal="left" vertical="center" wrapText="1"/>
    </xf>
    <xf numFmtId="0" fontId="11" fillId="8" borderId="49" xfId="0" applyFont="1" applyFill="1" applyBorder="1" applyAlignment="1">
      <alignment horizontal="left" vertical="center" wrapText="1"/>
    </xf>
    <xf numFmtId="0" fontId="11" fillId="8" borderId="41" xfId="0" applyFont="1" applyFill="1" applyBorder="1" applyAlignment="1">
      <alignment horizontal="left" vertical="center" wrapText="1"/>
    </xf>
    <xf numFmtId="0" fontId="11" fillId="8" borderId="90" xfId="0" applyFont="1" applyFill="1" applyBorder="1" applyAlignment="1">
      <alignment horizontal="left" vertical="center" wrapText="1"/>
    </xf>
    <xf numFmtId="0" fontId="11" fillId="8" borderId="6" xfId="0" applyFont="1" applyFill="1" applyBorder="1" applyAlignment="1">
      <alignment horizontal="left" vertical="center" wrapText="1"/>
    </xf>
    <xf numFmtId="0" fontId="11" fillId="8" borderId="4" xfId="0" applyFont="1" applyFill="1" applyBorder="1" applyAlignment="1">
      <alignment horizontal="left" vertical="center" wrapText="1"/>
    </xf>
    <xf numFmtId="0" fontId="11" fillId="8" borderId="39" xfId="0" applyFont="1" applyFill="1" applyBorder="1" applyAlignment="1">
      <alignment horizontal="left" vertical="center" wrapText="1"/>
    </xf>
    <xf numFmtId="0" fontId="11" fillId="8" borderId="50" xfId="0" applyFont="1" applyFill="1" applyBorder="1" applyAlignment="1">
      <alignment horizontal="left" vertical="center" wrapText="1"/>
    </xf>
    <xf numFmtId="0" fontId="37" fillId="9" borderId="83" xfId="0" applyFont="1" applyFill="1" applyBorder="1" applyAlignment="1">
      <alignment wrapText="1"/>
    </xf>
    <xf numFmtId="0" fontId="37" fillId="9" borderId="37" xfId="0" applyFont="1" applyFill="1" applyBorder="1" applyAlignment="1">
      <alignment wrapText="1"/>
    </xf>
    <xf numFmtId="0" fontId="37" fillId="9" borderId="92" xfId="0" applyFont="1" applyFill="1" applyBorder="1" applyAlignment="1">
      <alignment vertical="center" wrapText="1"/>
    </xf>
    <xf numFmtId="0" fontId="37" fillId="9" borderId="40" xfId="0" applyFont="1" applyFill="1" applyBorder="1" applyAlignment="1">
      <alignment vertical="center" wrapText="1"/>
    </xf>
    <xf numFmtId="0" fontId="37" fillId="11" borderId="64" xfId="0" applyFont="1" applyFill="1" applyBorder="1" applyAlignment="1">
      <alignment horizontal="left" vertical="center" wrapText="1"/>
    </xf>
    <xf numFmtId="0" fontId="10" fillId="9" borderId="26" xfId="0" applyFont="1" applyFill="1" applyBorder="1"/>
    <xf numFmtId="0" fontId="10" fillId="9" borderId="66" xfId="0" applyFont="1" applyFill="1" applyBorder="1"/>
    <xf numFmtId="0" fontId="37" fillId="9" borderId="93" xfId="0" applyFont="1" applyFill="1" applyBorder="1" applyAlignment="1">
      <alignment wrapText="1"/>
    </xf>
    <xf numFmtId="0" fontId="37" fillId="9" borderId="62" xfId="0" applyFont="1" applyFill="1" applyBorder="1" applyAlignment="1">
      <alignment wrapText="1"/>
    </xf>
    <xf numFmtId="0" fontId="37" fillId="9" borderId="92" xfId="0" applyFont="1" applyFill="1" applyBorder="1" applyAlignment="1">
      <alignment wrapText="1"/>
    </xf>
    <xf numFmtId="0" fontId="37" fillId="9" borderId="40" xfId="0" applyFont="1" applyFill="1" applyBorder="1" applyAlignment="1">
      <alignment wrapText="1"/>
    </xf>
    <xf numFmtId="0" fontId="11" fillId="9" borderId="36" xfId="0" applyFont="1" applyFill="1" applyBorder="1" applyAlignment="1">
      <alignment horizontal="left" vertical="center" wrapText="1"/>
    </xf>
    <xf numFmtId="0" fontId="11" fillId="9" borderId="6" xfId="0" applyFont="1" applyFill="1" applyBorder="1" applyAlignment="1">
      <alignment horizontal="left" vertical="center"/>
    </xf>
    <xf numFmtId="0" fontId="11" fillId="9" borderId="37" xfId="0" applyFont="1" applyFill="1" applyBorder="1" applyAlignment="1">
      <alignment horizontal="left" vertical="center"/>
    </xf>
    <xf numFmtId="3" fontId="37" fillId="16" borderId="86" xfId="0" applyNumberFormat="1" applyFont="1" applyFill="1" applyBorder="1" applyAlignment="1">
      <alignment horizontal="left" vertical="center"/>
    </xf>
    <xf numFmtId="3" fontId="37" fillId="16" borderId="29" xfId="0" applyNumberFormat="1" applyFont="1" applyFill="1" applyBorder="1" applyAlignment="1">
      <alignment horizontal="left" vertical="center"/>
    </xf>
    <xf numFmtId="3" fontId="37" fillId="16" borderId="30" xfId="0" applyNumberFormat="1" applyFont="1" applyFill="1" applyBorder="1" applyAlignment="1">
      <alignment horizontal="left" vertical="center"/>
    </xf>
    <xf numFmtId="0" fontId="37" fillId="9" borderId="103" xfId="0" applyFont="1" applyFill="1" applyBorder="1" applyAlignment="1">
      <alignment vertical="center" wrapText="1"/>
    </xf>
    <xf numFmtId="0" fontId="37" fillId="9" borderId="26" xfId="0" applyFont="1" applyFill="1" applyBorder="1" applyAlignment="1">
      <alignment vertical="center" wrapText="1"/>
    </xf>
    <xf numFmtId="0" fontId="37" fillId="9" borderId="27" xfId="0" applyFont="1" applyFill="1" applyBorder="1" applyAlignment="1">
      <alignment vertical="center" wrapText="1"/>
    </xf>
    <xf numFmtId="0" fontId="11" fillId="11" borderId="99" xfId="0" applyFont="1" applyFill="1" applyBorder="1" applyAlignment="1">
      <alignment horizontal="left" vertical="center" wrapText="1"/>
    </xf>
    <xf numFmtId="0" fontId="11" fillId="11" borderId="84" xfId="0" applyFont="1" applyFill="1" applyBorder="1" applyAlignment="1">
      <alignment horizontal="left" vertical="center" wrapText="1"/>
    </xf>
    <xf numFmtId="0" fontId="11" fillId="11" borderId="100" xfId="0" applyFont="1" applyFill="1" applyBorder="1" applyAlignment="1">
      <alignment horizontal="left" vertical="center" wrapText="1"/>
    </xf>
    <xf numFmtId="0" fontId="11" fillId="8" borderId="25" xfId="0" applyFont="1" applyFill="1" applyBorder="1" applyAlignment="1">
      <alignment horizontal="left" vertical="center" wrapText="1"/>
    </xf>
    <xf numFmtId="0" fontId="11" fillId="8" borderId="26" xfId="0" applyFont="1" applyFill="1" applyBorder="1" applyAlignment="1">
      <alignment horizontal="left" vertical="center" wrapText="1"/>
    </xf>
    <xf numFmtId="0" fontId="11" fillId="8" borderId="27" xfId="0" applyFont="1" applyFill="1" applyBorder="1" applyAlignment="1">
      <alignment horizontal="left" vertical="center" wrapText="1"/>
    </xf>
    <xf numFmtId="0" fontId="37" fillId="9" borderId="82" xfId="0" applyFont="1" applyFill="1" applyBorder="1" applyAlignment="1">
      <alignment vertical="center" wrapText="1"/>
    </xf>
    <xf numFmtId="0" fontId="37" fillId="9" borderId="33" xfId="0" applyFont="1" applyFill="1" applyBorder="1" applyAlignment="1">
      <alignment vertical="center" wrapText="1"/>
    </xf>
    <xf numFmtId="0" fontId="16" fillId="14" borderId="25" xfId="0" applyFont="1" applyFill="1" applyBorder="1" applyAlignment="1">
      <alignment horizontal="center" vertical="center" wrapText="1"/>
    </xf>
    <xf numFmtId="0" fontId="10" fillId="13" borderId="26" xfId="0" applyFont="1" applyFill="1" applyBorder="1"/>
    <xf numFmtId="0" fontId="10" fillId="13" borderId="27" xfId="0" applyFont="1" applyFill="1" applyBorder="1"/>
    <xf numFmtId="0" fontId="14" fillId="14" borderId="0" xfId="0" applyFont="1" applyFill="1" applyBorder="1" applyAlignment="1">
      <alignment horizontal="center"/>
    </xf>
    <xf numFmtId="0" fontId="41" fillId="0" borderId="104" xfId="0" applyFont="1" applyBorder="1" applyAlignment="1">
      <alignment horizontal="center" vertical="center" wrapText="1"/>
    </xf>
    <xf numFmtId="0" fontId="41" fillId="0" borderId="105" xfId="0" applyFont="1" applyBorder="1" applyAlignment="1">
      <alignment horizontal="center" vertical="center" wrapText="1"/>
    </xf>
    <xf numFmtId="0" fontId="50" fillId="5" borderId="106" xfId="0" applyFont="1" applyFill="1" applyBorder="1" applyAlignment="1">
      <alignment horizontal="center" vertical="center" wrapText="1"/>
    </xf>
    <xf numFmtId="0" fontId="50" fillId="5" borderId="107" xfId="0" applyFont="1" applyFill="1" applyBorder="1" applyAlignment="1">
      <alignment horizontal="center" vertical="center" wrapText="1"/>
    </xf>
    <xf numFmtId="0" fontId="3" fillId="3" borderId="42" xfId="0" applyFont="1" applyFill="1" applyBorder="1" applyAlignment="1">
      <alignment vertical="center"/>
    </xf>
    <xf numFmtId="0" fontId="7" fillId="3" borderId="85" xfId="0" applyFont="1" applyFill="1" applyBorder="1" applyAlignment="1">
      <alignment vertical="center" wrapText="1"/>
    </xf>
    <xf numFmtId="0" fontId="7" fillId="3" borderId="42" xfId="0" applyFont="1" applyFill="1" applyBorder="1" applyAlignment="1">
      <alignment vertical="center"/>
    </xf>
    <xf numFmtId="0" fontId="42" fillId="5" borderId="108" xfId="0" applyFont="1" applyFill="1" applyBorder="1" applyAlignment="1">
      <alignment horizontal="right" vertical="center" wrapText="1"/>
    </xf>
    <xf numFmtId="164" fontId="7" fillId="4" borderId="109" xfId="0" applyNumberFormat="1" applyFont="1" applyFill="1" applyBorder="1" applyAlignment="1">
      <alignment horizontal="center" vertical="center" wrapText="1"/>
    </xf>
    <xf numFmtId="164" fontId="44" fillId="4" borderId="110" xfId="0" applyNumberFormat="1" applyFont="1" applyFill="1" applyBorder="1" applyAlignment="1">
      <alignment horizontal="center" vertical="center" wrapText="1"/>
    </xf>
    <xf numFmtId="0" fontId="7" fillId="3" borderId="51" xfId="0" applyFont="1" applyFill="1" applyBorder="1" applyAlignment="1">
      <alignment vertical="center" wrapText="1"/>
    </xf>
    <xf numFmtId="164" fontId="7" fillId="3" borderId="42" xfId="0" applyNumberFormat="1" applyFont="1" applyFill="1" applyBorder="1" applyAlignment="1">
      <alignment horizontal="left" vertical="center" wrapText="1"/>
    </xf>
  </cellXfs>
  <cellStyles count="4">
    <cellStyle name="Hyperlink 2" xfId="2" xr:uid="{FFF645A5-E26F-49F8-A72A-90139A6DB92A}"/>
    <cellStyle name="Normal" xfId="0" builtinId="0"/>
    <cellStyle name="Normal 2" xfId="1" xr:uid="{AF5AC353-933A-4A7E-A1A3-CDA8FFCE2B59}"/>
    <cellStyle name="Normal 3" xfId="3" xr:uid="{FA93089C-23A4-44CD-91A8-770FDCE3F272}"/>
  </cellStyles>
  <dxfs count="0"/>
  <tableStyles count="0" defaultTableStyle="TableStyleMedium2" defaultPivotStyle="PivotStyleLight16"/>
  <colors>
    <mruColors>
      <color rgb="FF6600FF"/>
      <color rgb="FFA8D08D"/>
      <color rgb="FFCC3300"/>
      <color rgb="FF70AD47"/>
      <color rgb="FFFEF2CB"/>
      <color rgb="FFCFE2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customschemas.google.com/relationships/workbookmetadata" Target="metadata"/><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47625</xdr:colOff>
      <xdr:row>12</xdr:row>
      <xdr:rowOff>14977</xdr:rowOff>
    </xdr:from>
    <xdr:to>
      <xdr:col>1</xdr:col>
      <xdr:colOff>2719</xdr:colOff>
      <xdr:row>15</xdr:row>
      <xdr:rowOff>34018</xdr:rowOff>
    </xdr:to>
    <xdr:grpSp>
      <xdr:nvGrpSpPr>
        <xdr:cNvPr id="2" name="Group 1">
          <a:extLst>
            <a:ext uri="{FF2B5EF4-FFF2-40B4-BE49-F238E27FC236}">
              <a16:creationId xmlns:a16="http://schemas.microsoft.com/office/drawing/2014/main" id="{30066E3C-42BD-4B06-940D-0EF9FDE5E7E2}"/>
            </a:ext>
          </a:extLst>
        </xdr:cNvPr>
        <xdr:cNvGrpSpPr/>
      </xdr:nvGrpSpPr>
      <xdr:grpSpPr>
        <a:xfrm>
          <a:off x="47625" y="2320027"/>
          <a:ext cx="717094" cy="733416"/>
          <a:chOff x="292552" y="6321888"/>
          <a:chExt cx="424542" cy="786506"/>
        </a:xfrm>
      </xdr:grpSpPr>
      <xdr:grpSp>
        <xdr:nvGrpSpPr>
          <xdr:cNvPr id="3" name="Group 2">
            <a:extLst>
              <a:ext uri="{FF2B5EF4-FFF2-40B4-BE49-F238E27FC236}">
                <a16:creationId xmlns:a16="http://schemas.microsoft.com/office/drawing/2014/main" id="{EA7DC24F-126B-EDCE-0852-BF593E18973A}"/>
              </a:ext>
            </a:extLst>
          </xdr:cNvPr>
          <xdr:cNvGrpSpPr/>
        </xdr:nvGrpSpPr>
        <xdr:grpSpPr>
          <a:xfrm rot="10800000">
            <a:off x="292552" y="6321888"/>
            <a:ext cx="421821" cy="510777"/>
            <a:chOff x="7388744" y="3863487"/>
            <a:chExt cx="933450" cy="507847"/>
          </a:xfrm>
        </xdr:grpSpPr>
        <xdr:sp macro="" textlink="">
          <xdr:nvSpPr>
            <xdr:cNvPr id="5" name="Shape 3">
              <a:extLst>
                <a:ext uri="{FF2B5EF4-FFF2-40B4-BE49-F238E27FC236}">
                  <a16:creationId xmlns:a16="http://schemas.microsoft.com/office/drawing/2014/main" id="{14D0380E-B971-BE7C-1D5B-8FEB24EFC912}"/>
                </a:ext>
              </a:extLst>
            </xdr:cNvPr>
            <xdr:cNvSpPr/>
          </xdr:nvSpPr>
          <xdr:spPr>
            <a:xfrm rot="10800000">
              <a:off x="7388744" y="3863487"/>
              <a:ext cx="933450" cy="238125"/>
            </a:xfrm>
            <a:prstGeom prst="rightArrow">
              <a:avLst>
                <a:gd name="adj1" fmla="val 50000"/>
                <a:gd name="adj2" fmla="val 50000"/>
              </a:avLst>
            </a:prstGeom>
            <a:solidFill>
              <a:srgbClr val="FFD966"/>
            </a:solidFill>
            <a:ln w="1270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sp macro="" textlink="">
          <xdr:nvSpPr>
            <xdr:cNvPr id="6" name="Shape 3">
              <a:extLst>
                <a:ext uri="{FF2B5EF4-FFF2-40B4-BE49-F238E27FC236}">
                  <a16:creationId xmlns:a16="http://schemas.microsoft.com/office/drawing/2014/main" id="{E91C07A4-1CC1-FE6C-64D2-1994AC0DB117}"/>
                </a:ext>
              </a:extLst>
            </xdr:cNvPr>
            <xdr:cNvSpPr/>
          </xdr:nvSpPr>
          <xdr:spPr>
            <a:xfrm rot="10800000">
              <a:off x="7388744" y="4133209"/>
              <a:ext cx="933450" cy="238125"/>
            </a:xfrm>
            <a:prstGeom prst="rightArrow">
              <a:avLst>
                <a:gd name="adj1" fmla="val 50000"/>
                <a:gd name="adj2" fmla="val 50000"/>
              </a:avLst>
            </a:prstGeom>
            <a:solidFill>
              <a:srgbClr val="FFD966"/>
            </a:solidFill>
            <a:ln w="1270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grpSp>
      <xdr:sp macro="" textlink="">
        <xdr:nvSpPr>
          <xdr:cNvPr id="4" name="Shape 3">
            <a:extLst>
              <a:ext uri="{FF2B5EF4-FFF2-40B4-BE49-F238E27FC236}">
                <a16:creationId xmlns:a16="http://schemas.microsoft.com/office/drawing/2014/main" id="{426DF650-24A6-A523-B1B3-A26FA6478A2F}"/>
              </a:ext>
            </a:extLst>
          </xdr:cNvPr>
          <xdr:cNvSpPr/>
        </xdr:nvSpPr>
        <xdr:spPr>
          <a:xfrm>
            <a:off x="295273" y="6868895"/>
            <a:ext cx="421821" cy="239499"/>
          </a:xfrm>
          <a:prstGeom prst="rightArrow">
            <a:avLst>
              <a:gd name="adj1" fmla="val 50000"/>
              <a:gd name="adj2" fmla="val 50000"/>
            </a:avLst>
          </a:prstGeom>
          <a:solidFill>
            <a:srgbClr val="FFD966"/>
          </a:solidFill>
          <a:ln w="1270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25191</xdr:colOff>
      <xdr:row>12</xdr:row>
      <xdr:rowOff>9525</xdr:rowOff>
    </xdr:from>
    <xdr:to>
      <xdr:col>5</xdr:col>
      <xdr:colOff>958641</xdr:colOff>
      <xdr:row>13</xdr:row>
      <xdr:rowOff>253603</xdr:rowOff>
    </xdr:to>
    <xdr:grpSp>
      <xdr:nvGrpSpPr>
        <xdr:cNvPr id="2" name="Group 1">
          <a:extLst>
            <a:ext uri="{FF2B5EF4-FFF2-40B4-BE49-F238E27FC236}">
              <a16:creationId xmlns:a16="http://schemas.microsoft.com/office/drawing/2014/main" id="{CB7EBEC2-2D2B-47AC-BCD1-16A8C83CE8CF}"/>
            </a:ext>
          </a:extLst>
        </xdr:cNvPr>
        <xdr:cNvGrpSpPr/>
      </xdr:nvGrpSpPr>
      <xdr:grpSpPr>
        <a:xfrm>
          <a:off x="7492791" y="3219450"/>
          <a:ext cx="933450" cy="510778"/>
          <a:chOff x="7388744" y="3863487"/>
          <a:chExt cx="933450" cy="507847"/>
        </a:xfrm>
      </xdr:grpSpPr>
      <xdr:sp macro="" textlink="">
        <xdr:nvSpPr>
          <xdr:cNvPr id="3" name="Shape 3">
            <a:extLst>
              <a:ext uri="{FF2B5EF4-FFF2-40B4-BE49-F238E27FC236}">
                <a16:creationId xmlns:a16="http://schemas.microsoft.com/office/drawing/2014/main" id="{FC37E1F2-E441-1BB2-B6E0-FE0B97D498EF}"/>
              </a:ext>
            </a:extLst>
          </xdr:cNvPr>
          <xdr:cNvSpPr/>
        </xdr:nvSpPr>
        <xdr:spPr>
          <a:xfrm rot="10800000">
            <a:off x="7388744" y="3863487"/>
            <a:ext cx="933450" cy="238125"/>
          </a:xfrm>
          <a:prstGeom prst="rightArrow">
            <a:avLst>
              <a:gd name="adj1" fmla="val 50000"/>
              <a:gd name="adj2" fmla="val 50000"/>
            </a:avLst>
          </a:prstGeom>
          <a:solidFill>
            <a:srgbClr val="FFD966"/>
          </a:solidFill>
          <a:ln w="1270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sp macro="" textlink="">
        <xdr:nvSpPr>
          <xdr:cNvPr id="4" name="Shape 3">
            <a:extLst>
              <a:ext uri="{FF2B5EF4-FFF2-40B4-BE49-F238E27FC236}">
                <a16:creationId xmlns:a16="http://schemas.microsoft.com/office/drawing/2014/main" id="{3EF0567E-1E37-993C-3AD4-8AC4620A1207}"/>
              </a:ext>
            </a:extLst>
          </xdr:cNvPr>
          <xdr:cNvSpPr/>
        </xdr:nvSpPr>
        <xdr:spPr>
          <a:xfrm rot="10800000">
            <a:off x="7388744" y="4133209"/>
            <a:ext cx="933450" cy="238125"/>
          </a:xfrm>
          <a:prstGeom prst="rightArrow">
            <a:avLst>
              <a:gd name="adj1" fmla="val 50000"/>
              <a:gd name="adj2" fmla="val 50000"/>
            </a:avLst>
          </a:prstGeom>
          <a:solidFill>
            <a:srgbClr val="FFD966"/>
          </a:solidFill>
          <a:ln w="1270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grpSp>
    <xdr:clientData fLocksWithSheet="0"/>
  </xdr:twoCellAnchor>
</xdr:wsDr>
</file>

<file path=xl/drawings/drawing3.xml><?xml version="1.0" encoding="utf-8"?>
<xdr:wsDr xmlns:xdr="http://schemas.openxmlformats.org/drawingml/2006/spreadsheetDrawing" xmlns:a="http://schemas.openxmlformats.org/drawingml/2006/main">
  <xdr:twoCellAnchor>
    <xdr:from>
      <xdr:col>5</xdr:col>
      <xdr:colOff>25191</xdr:colOff>
      <xdr:row>14</xdr:row>
      <xdr:rowOff>9525</xdr:rowOff>
    </xdr:from>
    <xdr:to>
      <xdr:col>5</xdr:col>
      <xdr:colOff>958641</xdr:colOff>
      <xdr:row>15</xdr:row>
      <xdr:rowOff>253603</xdr:rowOff>
    </xdr:to>
    <xdr:grpSp>
      <xdr:nvGrpSpPr>
        <xdr:cNvPr id="5" name="Group 4">
          <a:extLst>
            <a:ext uri="{FF2B5EF4-FFF2-40B4-BE49-F238E27FC236}">
              <a16:creationId xmlns:a16="http://schemas.microsoft.com/office/drawing/2014/main" id="{EFDF4FA2-9076-5CFB-8CD5-0B1DC931B962}"/>
            </a:ext>
          </a:extLst>
        </xdr:cNvPr>
        <xdr:cNvGrpSpPr/>
      </xdr:nvGrpSpPr>
      <xdr:grpSpPr>
        <a:xfrm>
          <a:off x="7492791" y="4752975"/>
          <a:ext cx="933450" cy="510778"/>
          <a:chOff x="7388744" y="3863487"/>
          <a:chExt cx="933450" cy="507847"/>
        </a:xfrm>
      </xdr:grpSpPr>
      <xdr:sp macro="" textlink="">
        <xdr:nvSpPr>
          <xdr:cNvPr id="2" name="Shape 3">
            <a:extLst>
              <a:ext uri="{FF2B5EF4-FFF2-40B4-BE49-F238E27FC236}">
                <a16:creationId xmlns:a16="http://schemas.microsoft.com/office/drawing/2014/main" id="{00000000-0008-0000-0200-000002000000}"/>
              </a:ext>
            </a:extLst>
          </xdr:cNvPr>
          <xdr:cNvSpPr/>
        </xdr:nvSpPr>
        <xdr:spPr>
          <a:xfrm rot="10800000">
            <a:off x="7388744" y="3863487"/>
            <a:ext cx="933450" cy="238125"/>
          </a:xfrm>
          <a:prstGeom prst="rightArrow">
            <a:avLst>
              <a:gd name="adj1" fmla="val 50000"/>
              <a:gd name="adj2" fmla="val 50000"/>
            </a:avLst>
          </a:prstGeom>
          <a:solidFill>
            <a:srgbClr val="FFD966"/>
          </a:solidFill>
          <a:ln w="1270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sp macro="" textlink="">
        <xdr:nvSpPr>
          <xdr:cNvPr id="4" name="Shape 3">
            <a:extLst>
              <a:ext uri="{FF2B5EF4-FFF2-40B4-BE49-F238E27FC236}">
                <a16:creationId xmlns:a16="http://schemas.microsoft.com/office/drawing/2014/main" id="{1C475333-15AB-46EE-A2D5-BE91AF5C8B46}"/>
              </a:ext>
            </a:extLst>
          </xdr:cNvPr>
          <xdr:cNvSpPr/>
        </xdr:nvSpPr>
        <xdr:spPr>
          <a:xfrm rot="10800000">
            <a:off x="7388744" y="4133209"/>
            <a:ext cx="933450" cy="238125"/>
          </a:xfrm>
          <a:prstGeom prst="rightArrow">
            <a:avLst>
              <a:gd name="adj1" fmla="val 50000"/>
              <a:gd name="adj2" fmla="val 50000"/>
            </a:avLst>
          </a:prstGeom>
          <a:solidFill>
            <a:srgbClr val="FFD966"/>
          </a:solidFill>
          <a:ln w="1270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grpSp>
    <xdr:clientData fLocksWithSheet="0"/>
  </xdr:twoCellAnchor>
</xdr:wsDr>
</file>

<file path=xl/drawings/drawing4.xml><?xml version="1.0" encoding="utf-8"?>
<xdr:wsDr xmlns:xdr="http://schemas.openxmlformats.org/drawingml/2006/spreadsheetDrawing" xmlns:a="http://schemas.openxmlformats.org/drawingml/2006/main">
  <xdr:twoCellAnchor>
    <xdr:from>
      <xdr:col>5</xdr:col>
      <xdr:colOff>25191</xdr:colOff>
      <xdr:row>12</xdr:row>
      <xdr:rowOff>9525</xdr:rowOff>
    </xdr:from>
    <xdr:to>
      <xdr:col>5</xdr:col>
      <xdr:colOff>958641</xdr:colOff>
      <xdr:row>13</xdr:row>
      <xdr:rowOff>253603</xdr:rowOff>
    </xdr:to>
    <xdr:grpSp>
      <xdr:nvGrpSpPr>
        <xdr:cNvPr id="2" name="Group 1">
          <a:extLst>
            <a:ext uri="{FF2B5EF4-FFF2-40B4-BE49-F238E27FC236}">
              <a16:creationId xmlns:a16="http://schemas.microsoft.com/office/drawing/2014/main" id="{76625A7C-4BCD-48DE-BEC2-38585289FA79}"/>
            </a:ext>
          </a:extLst>
        </xdr:cNvPr>
        <xdr:cNvGrpSpPr/>
      </xdr:nvGrpSpPr>
      <xdr:grpSpPr>
        <a:xfrm>
          <a:off x="7492791" y="4857750"/>
          <a:ext cx="933450" cy="510778"/>
          <a:chOff x="7388744" y="3863487"/>
          <a:chExt cx="933450" cy="507847"/>
        </a:xfrm>
      </xdr:grpSpPr>
      <xdr:sp macro="" textlink="">
        <xdr:nvSpPr>
          <xdr:cNvPr id="3" name="Shape 3">
            <a:extLst>
              <a:ext uri="{FF2B5EF4-FFF2-40B4-BE49-F238E27FC236}">
                <a16:creationId xmlns:a16="http://schemas.microsoft.com/office/drawing/2014/main" id="{417CA19B-50BA-1131-8B85-9D9EBAAAD4E4}"/>
              </a:ext>
            </a:extLst>
          </xdr:cNvPr>
          <xdr:cNvSpPr/>
        </xdr:nvSpPr>
        <xdr:spPr>
          <a:xfrm rot="10800000">
            <a:off x="7388744" y="3863487"/>
            <a:ext cx="933450" cy="238125"/>
          </a:xfrm>
          <a:prstGeom prst="rightArrow">
            <a:avLst>
              <a:gd name="adj1" fmla="val 50000"/>
              <a:gd name="adj2" fmla="val 50000"/>
            </a:avLst>
          </a:prstGeom>
          <a:solidFill>
            <a:srgbClr val="FFD966"/>
          </a:solidFill>
          <a:ln w="1270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sp macro="" textlink="">
        <xdr:nvSpPr>
          <xdr:cNvPr id="4" name="Shape 3">
            <a:extLst>
              <a:ext uri="{FF2B5EF4-FFF2-40B4-BE49-F238E27FC236}">
                <a16:creationId xmlns:a16="http://schemas.microsoft.com/office/drawing/2014/main" id="{31C27D37-5C68-D969-8C40-C67AD99081A4}"/>
              </a:ext>
            </a:extLst>
          </xdr:cNvPr>
          <xdr:cNvSpPr/>
        </xdr:nvSpPr>
        <xdr:spPr>
          <a:xfrm rot="10800000">
            <a:off x="7388744" y="4133209"/>
            <a:ext cx="933450" cy="238125"/>
          </a:xfrm>
          <a:prstGeom prst="rightArrow">
            <a:avLst>
              <a:gd name="adj1" fmla="val 50000"/>
              <a:gd name="adj2" fmla="val 50000"/>
            </a:avLst>
          </a:prstGeom>
          <a:solidFill>
            <a:srgbClr val="FFD966"/>
          </a:solidFill>
          <a:ln w="1270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grpSp>
    <xdr:clientData fLocksWithSheet="0"/>
  </xdr:twoCellAnchor>
</xdr:wsDr>
</file>

<file path=xl/drawings/drawing5.xml><?xml version="1.0" encoding="utf-8"?>
<xdr:wsDr xmlns:xdr="http://schemas.openxmlformats.org/drawingml/2006/spreadsheetDrawing" xmlns:a="http://schemas.openxmlformats.org/drawingml/2006/main">
  <xdr:twoCellAnchor>
    <xdr:from>
      <xdr:col>5</xdr:col>
      <xdr:colOff>25191</xdr:colOff>
      <xdr:row>12</xdr:row>
      <xdr:rowOff>9525</xdr:rowOff>
    </xdr:from>
    <xdr:to>
      <xdr:col>5</xdr:col>
      <xdr:colOff>958641</xdr:colOff>
      <xdr:row>13</xdr:row>
      <xdr:rowOff>253603</xdr:rowOff>
    </xdr:to>
    <xdr:grpSp>
      <xdr:nvGrpSpPr>
        <xdr:cNvPr id="2" name="Group 1">
          <a:extLst>
            <a:ext uri="{FF2B5EF4-FFF2-40B4-BE49-F238E27FC236}">
              <a16:creationId xmlns:a16="http://schemas.microsoft.com/office/drawing/2014/main" id="{AB11A831-00DD-42B0-9F85-A64ABFA99F36}"/>
            </a:ext>
          </a:extLst>
        </xdr:cNvPr>
        <xdr:cNvGrpSpPr/>
      </xdr:nvGrpSpPr>
      <xdr:grpSpPr>
        <a:xfrm>
          <a:off x="7492791" y="4371975"/>
          <a:ext cx="933450" cy="510778"/>
          <a:chOff x="7388744" y="3863487"/>
          <a:chExt cx="933450" cy="507847"/>
        </a:xfrm>
      </xdr:grpSpPr>
      <xdr:sp macro="" textlink="">
        <xdr:nvSpPr>
          <xdr:cNvPr id="3" name="Shape 3">
            <a:extLst>
              <a:ext uri="{FF2B5EF4-FFF2-40B4-BE49-F238E27FC236}">
                <a16:creationId xmlns:a16="http://schemas.microsoft.com/office/drawing/2014/main" id="{F51B2463-585B-DE3D-7057-B5664440E048}"/>
              </a:ext>
            </a:extLst>
          </xdr:cNvPr>
          <xdr:cNvSpPr/>
        </xdr:nvSpPr>
        <xdr:spPr>
          <a:xfrm rot="10800000">
            <a:off x="7388744" y="3863487"/>
            <a:ext cx="933450" cy="238125"/>
          </a:xfrm>
          <a:prstGeom prst="rightArrow">
            <a:avLst>
              <a:gd name="adj1" fmla="val 50000"/>
              <a:gd name="adj2" fmla="val 50000"/>
            </a:avLst>
          </a:prstGeom>
          <a:solidFill>
            <a:srgbClr val="FFD966"/>
          </a:solidFill>
          <a:ln w="1270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sp macro="" textlink="">
        <xdr:nvSpPr>
          <xdr:cNvPr id="4" name="Shape 3">
            <a:extLst>
              <a:ext uri="{FF2B5EF4-FFF2-40B4-BE49-F238E27FC236}">
                <a16:creationId xmlns:a16="http://schemas.microsoft.com/office/drawing/2014/main" id="{D4C339B3-A487-3515-75DA-9F71CFA3E196}"/>
              </a:ext>
            </a:extLst>
          </xdr:cNvPr>
          <xdr:cNvSpPr/>
        </xdr:nvSpPr>
        <xdr:spPr>
          <a:xfrm rot="10800000">
            <a:off x="7388744" y="4133209"/>
            <a:ext cx="933450" cy="238125"/>
          </a:xfrm>
          <a:prstGeom prst="rightArrow">
            <a:avLst>
              <a:gd name="adj1" fmla="val 50000"/>
              <a:gd name="adj2" fmla="val 50000"/>
            </a:avLst>
          </a:prstGeom>
          <a:solidFill>
            <a:srgbClr val="FFD966"/>
          </a:solidFill>
          <a:ln w="12700" cap="flat" cmpd="sng">
            <a:solidFill>
              <a:srgbClr val="31538F"/>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grpSp>
    <xdr:clientData fLocksWithSheet="0"/>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FE2F3"/>
    <outlinePr summaryBelow="0" summaryRight="0"/>
  </sheetPr>
  <dimension ref="A1:A30"/>
  <sheetViews>
    <sheetView tabSelected="1" workbookViewId="0">
      <selection activeCell="C24" sqref="C24"/>
    </sheetView>
  </sheetViews>
  <sheetFormatPr defaultColWidth="11.125" defaultRowHeight="15" customHeight="1" x14ac:dyDescent="0.25"/>
  <cols>
    <col min="1" max="1" width="173" customWidth="1"/>
    <col min="12" max="12" width="22.875" customWidth="1"/>
  </cols>
  <sheetData>
    <row r="1" spans="1:1" ht="15" customHeight="1" x14ac:dyDescent="0.25">
      <c r="A1" s="5" t="s">
        <v>53</v>
      </c>
    </row>
    <row r="2" spans="1:1" ht="15" customHeight="1" x14ac:dyDescent="0.25">
      <c r="A2" s="5" t="s">
        <v>45</v>
      </c>
    </row>
    <row r="3" spans="1:1" ht="15" customHeight="1" x14ac:dyDescent="0.25">
      <c r="A3" s="3"/>
    </row>
    <row r="4" spans="1:1" ht="15" customHeight="1" x14ac:dyDescent="0.3">
      <c r="A4" s="25" t="s">
        <v>1</v>
      </c>
    </row>
    <row r="5" spans="1:1" ht="15" customHeight="1" x14ac:dyDescent="0.3">
      <c r="A5" s="4" t="s">
        <v>30</v>
      </c>
    </row>
    <row r="6" spans="1:1" ht="15" customHeight="1" x14ac:dyDescent="0.3">
      <c r="A6" s="4" t="s">
        <v>31</v>
      </c>
    </row>
    <row r="7" spans="1:1" ht="15" customHeight="1" x14ac:dyDescent="0.3">
      <c r="A7" s="4" t="s">
        <v>40</v>
      </c>
    </row>
    <row r="8" spans="1:1" ht="15" customHeight="1" x14ac:dyDescent="0.3">
      <c r="A8" s="4" t="s">
        <v>32</v>
      </c>
    </row>
    <row r="9" spans="1:1" ht="15" customHeight="1" x14ac:dyDescent="0.3">
      <c r="A9" s="4" t="s">
        <v>42</v>
      </c>
    </row>
    <row r="10" spans="1:1" ht="15" customHeight="1" x14ac:dyDescent="0.3">
      <c r="A10" s="4" t="s">
        <v>41</v>
      </c>
    </row>
    <row r="11" spans="1:1" ht="15" customHeight="1" x14ac:dyDescent="0.3">
      <c r="A11" s="4" t="s">
        <v>194</v>
      </c>
    </row>
    <row r="12" spans="1:1" ht="15" customHeight="1" x14ac:dyDescent="0.3">
      <c r="A12" s="4" t="s">
        <v>195</v>
      </c>
    </row>
    <row r="13" spans="1:1" ht="15" customHeight="1" x14ac:dyDescent="0.3">
      <c r="A13" s="4"/>
    </row>
    <row r="14" spans="1:1" ht="31.5" x14ac:dyDescent="0.5">
      <c r="A14" s="26" t="s">
        <v>0</v>
      </c>
    </row>
    <row r="15" spans="1:1" ht="15" customHeight="1" x14ac:dyDescent="0.25">
      <c r="A15" s="3"/>
    </row>
    <row r="16" spans="1:1" ht="15" customHeight="1" x14ac:dyDescent="0.25">
      <c r="A16" s="1" t="s">
        <v>46</v>
      </c>
    </row>
    <row r="17" spans="1:1" ht="15" customHeight="1" x14ac:dyDescent="0.25">
      <c r="A17" s="5" t="s">
        <v>33</v>
      </c>
    </row>
    <row r="18" spans="1:1" ht="15" customHeight="1" x14ac:dyDescent="0.25">
      <c r="A18" s="1" t="s">
        <v>2</v>
      </c>
    </row>
    <row r="19" spans="1:1" ht="15" customHeight="1" x14ac:dyDescent="0.25">
      <c r="A19" s="6" t="s">
        <v>36</v>
      </c>
    </row>
    <row r="20" spans="1:1" ht="15" customHeight="1" x14ac:dyDescent="0.25">
      <c r="A20" s="1" t="s">
        <v>50</v>
      </c>
    </row>
    <row r="21" spans="1:1" ht="15" customHeight="1" x14ac:dyDescent="0.25">
      <c r="A21" s="1"/>
    </row>
    <row r="22" spans="1:1" ht="15" customHeight="1" x14ac:dyDescent="0.25">
      <c r="A22" s="1" t="s">
        <v>54</v>
      </c>
    </row>
    <row r="23" spans="1:1" ht="15" customHeight="1" x14ac:dyDescent="0.25">
      <c r="A23" s="1"/>
    </row>
    <row r="24" spans="1:1" ht="15" customHeight="1" x14ac:dyDescent="0.25">
      <c r="A24" s="1" t="s">
        <v>34</v>
      </c>
    </row>
    <row r="25" spans="1:1" ht="15" customHeight="1" x14ac:dyDescent="0.25">
      <c r="A25" s="2"/>
    </row>
    <row r="26" spans="1:1" ht="15" customHeight="1" x14ac:dyDescent="0.25">
      <c r="A26" s="1" t="s">
        <v>44</v>
      </c>
    </row>
    <row r="27" spans="1:1" ht="15" customHeight="1" x14ac:dyDescent="0.25">
      <c r="A27" s="3"/>
    </row>
    <row r="28" spans="1:1" ht="15" customHeight="1" x14ac:dyDescent="0.25">
      <c r="A28" s="1" t="s">
        <v>43</v>
      </c>
    </row>
    <row r="29" spans="1:1" ht="15" customHeight="1" x14ac:dyDescent="0.25">
      <c r="A29" s="1"/>
    </row>
    <row r="30" spans="1:1" ht="15" customHeight="1" x14ac:dyDescent="0.25">
      <c r="A30" s="5" t="s">
        <v>35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2DAFB-B78D-4D0B-9F13-681835AFFC0E}">
  <sheetPr>
    <tabColor theme="5"/>
  </sheetPr>
  <dimension ref="A1:E15"/>
  <sheetViews>
    <sheetView workbookViewId="0">
      <selection activeCell="D28" sqref="D28"/>
    </sheetView>
  </sheetViews>
  <sheetFormatPr defaultRowHeight="15" x14ac:dyDescent="0.25"/>
  <cols>
    <col min="1" max="1" width="10" style="139" customWidth="1"/>
    <col min="2" max="2" width="9" style="139" customWidth="1"/>
    <col min="3" max="3" width="15.125" style="139" customWidth="1"/>
    <col min="4" max="4" width="32.75" style="139" customWidth="1"/>
    <col min="5" max="5" width="102" style="139" customWidth="1"/>
    <col min="6" max="16384" width="9" style="139"/>
  </cols>
  <sheetData>
    <row r="1" spans="1:5" ht="15.75" x14ac:dyDescent="0.25">
      <c r="A1" s="138" t="s">
        <v>86</v>
      </c>
      <c r="B1" s="138"/>
      <c r="C1" s="138"/>
      <c r="D1" s="138"/>
      <c r="E1" s="138"/>
    </row>
    <row r="2" spans="1:5" x14ac:dyDescent="0.25">
      <c r="A2" s="140" t="s">
        <v>57</v>
      </c>
      <c r="B2" s="140"/>
      <c r="C2" s="140"/>
      <c r="D2" s="140"/>
      <c r="E2" s="140"/>
    </row>
    <row r="3" spans="1:5" x14ac:dyDescent="0.25">
      <c r="A3" s="141" t="s">
        <v>87</v>
      </c>
      <c r="C3" s="141"/>
      <c r="D3" s="141"/>
      <c r="E3" s="142"/>
    </row>
    <row r="4" spans="1:5" x14ac:dyDescent="0.25">
      <c r="A4" s="143" t="s">
        <v>197</v>
      </c>
      <c r="C4" s="141"/>
      <c r="D4" s="141"/>
      <c r="E4" s="142"/>
    </row>
    <row r="5" spans="1:5" x14ac:dyDescent="0.25">
      <c r="A5" s="141"/>
      <c r="C5" s="141"/>
      <c r="D5" s="141"/>
      <c r="E5" s="142"/>
    </row>
    <row r="6" spans="1:5" x14ac:dyDescent="0.25">
      <c r="A6" s="144" t="s">
        <v>85</v>
      </c>
      <c r="B6" s="145"/>
      <c r="C6" s="145"/>
      <c r="D6" s="146"/>
      <c r="E6" s="147"/>
    </row>
    <row r="7" spans="1:5" x14ac:dyDescent="0.25">
      <c r="A7" s="143" t="s">
        <v>82</v>
      </c>
      <c r="D7" s="143" t="s">
        <v>83</v>
      </c>
      <c r="E7" s="142"/>
    </row>
    <row r="8" spans="1:5" x14ac:dyDescent="0.25">
      <c r="A8" s="143" t="s">
        <v>74</v>
      </c>
      <c r="D8" s="143" t="s">
        <v>84</v>
      </c>
      <c r="E8" s="142"/>
    </row>
    <row r="9" spans="1:5" x14ac:dyDescent="0.25">
      <c r="A9" s="143" t="s">
        <v>73</v>
      </c>
      <c r="D9" s="143" t="s">
        <v>198</v>
      </c>
      <c r="E9" s="142"/>
    </row>
    <row r="10" spans="1:5" x14ac:dyDescent="0.25">
      <c r="A10" s="143" t="s">
        <v>56</v>
      </c>
      <c r="D10" s="148" t="s">
        <v>198</v>
      </c>
      <c r="E10" s="142"/>
    </row>
    <row r="11" spans="1:5" x14ac:dyDescent="0.25">
      <c r="A11" s="149"/>
      <c r="B11" s="141"/>
      <c r="C11" s="143"/>
      <c r="D11" s="148"/>
      <c r="E11" s="142"/>
    </row>
    <row r="12" spans="1:5" ht="15.75" x14ac:dyDescent="0.25">
      <c r="A12" s="138" t="s">
        <v>199</v>
      </c>
      <c r="B12" s="138"/>
      <c r="C12" s="138"/>
      <c r="D12" s="150"/>
      <c r="E12" s="138" t="s">
        <v>58</v>
      </c>
    </row>
    <row r="13" spans="1:5" ht="18.75" x14ac:dyDescent="0.3">
      <c r="B13" s="151" t="s">
        <v>55</v>
      </c>
      <c r="C13" s="152"/>
      <c r="D13" s="153"/>
      <c r="E13" s="154" t="s">
        <v>79</v>
      </c>
    </row>
    <row r="14" spans="1:5" ht="18.75" x14ac:dyDescent="0.3">
      <c r="B14" s="155" t="s">
        <v>80</v>
      </c>
      <c r="C14" s="152"/>
      <c r="D14" s="153"/>
      <c r="E14" s="154" t="s">
        <v>81</v>
      </c>
    </row>
    <row r="15" spans="1:5" ht="18.75" x14ac:dyDescent="0.3">
      <c r="B15" s="151" t="s">
        <v>89</v>
      </c>
      <c r="C15" s="156"/>
      <c r="D15" s="153"/>
      <c r="E15" s="154" t="s">
        <v>88</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E45"/>
  <sheetViews>
    <sheetView zoomScaleNormal="100" workbookViewId="0">
      <selection activeCell="H13" sqref="H13"/>
    </sheetView>
  </sheetViews>
  <sheetFormatPr defaultColWidth="11.125" defaultRowHeight="15" customHeight="1" x14ac:dyDescent="0.25"/>
  <cols>
    <col min="1" max="1" width="45.75" style="8" customWidth="1"/>
    <col min="2" max="2" width="25" style="8" customWidth="1"/>
    <col min="3" max="3" width="19.5" style="8" bestFit="1" customWidth="1"/>
    <col min="4" max="4" width="12.5" style="8" customWidth="1"/>
    <col min="5" max="5" width="39.625" style="8" customWidth="1"/>
    <col min="6" max="12" width="18.75" style="8" customWidth="1"/>
    <col min="13" max="26" width="12.625" style="8" customWidth="1"/>
    <col min="27" max="16384" width="11.125" style="8"/>
  </cols>
  <sheetData>
    <row r="1" spans="1:5" ht="21" customHeight="1" thickBot="1" x14ac:dyDescent="0.4">
      <c r="A1" s="162" t="s">
        <v>3</v>
      </c>
      <c r="B1" s="163"/>
      <c r="C1" s="164"/>
      <c r="D1" s="88" t="s">
        <v>39</v>
      </c>
      <c r="E1" s="89"/>
    </row>
    <row r="2" spans="1:5" ht="21" customHeight="1" thickBot="1" x14ac:dyDescent="0.35">
      <c r="A2" s="165" t="s">
        <v>75</v>
      </c>
      <c r="B2" s="166"/>
      <c r="C2" s="167"/>
      <c r="D2" s="16"/>
      <c r="E2" s="28" t="s">
        <v>4</v>
      </c>
    </row>
    <row r="3" spans="1:5" ht="21" customHeight="1" thickBot="1" x14ac:dyDescent="0.3">
      <c r="A3" s="18" t="s">
        <v>5</v>
      </c>
      <c r="B3" s="67" t="s">
        <v>72</v>
      </c>
      <c r="C3" s="68" t="s">
        <v>76</v>
      </c>
      <c r="D3" s="15"/>
      <c r="E3" s="29" t="s">
        <v>6</v>
      </c>
    </row>
    <row r="4" spans="1:5" ht="19.5" thickBot="1" x14ac:dyDescent="0.35">
      <c r="A4" s="30" t="s">
        <v>7</v>
      </c>
      <c r="B4" s="27"/>
      <c r="C4" s="27"/>
      <c r="D4" s="27"/>
      <c r="E4" s="27"/>
    </row>
    <row r="5" spans="1:5" ht="16.5" thickBot="1" x14ac:dyDescent="0.3">
      <c r="A5" s="79" t="s">
        <v>91</v>
      </c>
      <c r="B5" s="80"/>
      <c r="C5" s="80"/>
      <c r="D5" s="80"/>
      <c r="E5" s="81"/>
    </row>
    <row r="6" spans="1:5" ht="26.25" thickBot="1" x14ac:dyDescent="0.3">
      <c r="A6" s="41" t="s">
        <v>66</v>
      </c>
      <c r="B6" s="181" t="s">
        <v>16</v>
      </c>
      <c r="C6" s="182"/>
      <c r="D6" s="183"/>
      <c r="E6" s="40" t="s">
        <v>60</v>
      </c>
    </row>
    <row r="7" spans="1:5" ht="21" customHeight="1" x14ac:dyDescent="0.25">
      <c r="A7" s="73"/>
      <c r="B7" s="184"/>
      <c r="C7" s="185"/>
      <c r="D7" s="186"/>
      <c r="E7" s="90"/>
    </row>
    <row r="8" spans="1:5" ht="21" customHeight="1" x14ac:dyDescent="0.25">
      <c r="A8" s="91"/>
      <c r="B8" s="172"/>
      <c r="C8" s="187"/>
      <c r="D8" s="188"/>
      <c r="E8" s="92"/>
    </row>
    <row r="9" spans="1:5" ht="21" customHeight="1" thickBot="1" x14ac:dyDescent="0.3">
      <c r="A9" s="74"/>
      <c r="B9" s="189"/>
      <c r="C9" s="157"/>
      <c r="D9" s="190"/>
      <c r="E9" s="75"/>
    </row>
    <row r="10" spans="1:5" ht="19.5" thickBot="1" x14ac:dyDescent="0.35">
      <c r="A10" s="30"/>
      <c r="B10" s="27"/>
      <c r="C10" s="27"/>
      <c r="D10" s="27"/>
      <c r="E10" s="27"/>
    </row>
    <row r="11" spans="1:5" ht="18" customHeight="1" thickBot="1" x14ac:dyDescent="0.3">
      <c r="A11" s="84" t="s">
        <v>8</v>
      </c>
      <c r="B11" s="85"/>
      <c r="C11" s="86"/>
      <c r="D11" s="86" t="s">
        <v>64</v>
      </c>
      <c r="E11" s="87"/>
    </row>
    <row r="12" spans="1:5" ht="30" customHeight="1" x14ac:dyDescent="0.25">
      <c r="A12" s="50"/>
      <c r="B12" s="51"/>
      <c r="C12" s="49" t="s">
        <v>9</v>
      </c>
      <c r="D12" s="168" t="s">
        <v>38</v>
      </c>
      <c r="E12" s="169"/>
    </row>
    <row r="13" spans="1:5" ht="21" customHeight="1" x14ac:dyDescent="0.3">
      <c r="A13" s="61" t="s">
        <v>59</v>
      </c>
      <c r="B13" s="93">
        <v>0</v>
      </c>
      <c r="C13" s="42" t="s">
        <v>10</v>
      </c>
      <c r="D13" s="196"/>
      <c r="E13" s="197"/>
    </row>
    <row r="14" spans="1:5" ht="18" customHeight="1" thickBot="1" x14ac:dyDescent="0.35">
      <c r="A14" s="43" t="s">
        <v>63</v>
      </c>
      <c r="B14" s="22"/>
      <c r="C14" s="44"/>
      <c r="D14" s="170"/>
      <c r="E14" s="171"/>
    </row>
    <row r="15" spans="1:5" ht="15" customHeight="1" thickBot="1" x14ac:dyDescent="0.3">
      <c r="A15" s="10"/>
      <c r="B15" s="11"/>
      <c r="C15" s="12"/>
      <c r="D15" s="13"/>
      <c r="E15" s="7"/>
    </row>
    <row r="16" spans="1:5" ht="18" customHeight="1" thickBot="1" x14ac:dyDescent="0.3">
      <c r="A16" s="82" t="s">
        <v>11</v>
      </c>
      <c r="B16" s="80"/>
      <c r="C16" s="80"/>
      <c r="D16" s="83" t="s">
        <v>64</v>
      </c>
      <c r="E16" s="81"/>
    </row>
    <row r="17" spans="1:5" ht="30" customHeight="1" x14ac:dyDescent="0.25">
      <c r="A17" s="47"/>
      <c r="B17" s="48"/>
      <c r="C17" s="17" t="s">
        <v>9</v>
      </c>
      <c r="D17" s="168" t="s">
        <v>38</v>
      </c>
      <c r="E17" s="169"/>
    </row>
    <row r="18" spans="1:5" ht="18" customHeight="1" x14ac:dyDescent="0.25">
      <c r="A18" s="21" t="s">
        <v>37</v>
      </c>
      <c r="B18" s="66"/>
      <c r="C18" s="9" t="s">
        <v>12</v>
      </c>
      <c r="D18" s="172"/>
      <c r="E18" s="173"/>
    </row>
    <row r="19" spans="1:5" ht="18" customHeight="1" x14ac:dyDescent="0.3">
      <c r="A19" s="52" t="s">
        <v>67</v>
      </c>
      <c r="B19" s="94">
        <v>0</v>
      </c>
      <c r="C19" s="53" t="s">
        <v>10</v>
      </c>
      <c r="D19" s="194"/>
      <c r="E19" s="195"/>
    </row>
    <row r="20" spans="1:5" ht="18" customHeight="1" thickBot="1" x14ac:dyDescent="0.3">
      <c r="A20" s="95" t="s">
        <v>63</v>
      </c>
      <c r="B20" s="96"/>
      <c r="C20" s="97"/>
      <c r="D20" s="174"/>
      <c r="E20" s="175"/>
    </row>
    <row r="21" spans="1:5" ht="15" customHeight="1" thickBot="1" x14ac:dyDescent="0.3">
      <c r="A21" s="10"/>
      <c r="B21" s="11"/>
      <c r="C21" s="12"/>
      <c r="D21" s="13"/>
      <c r="E21" s="7"/>
    </row>
    <row r="22" spans="1:5" ht="18" customHeight="1" thickBot="1" x14ac:dyDescent="0.3">
      <c r="A22" s="82" t="s">
        <v>13</v>
      </c>
      <c r="B22" s="80"/>
      <c r="C22" s="83" t="s">
        <v>47</v>
      </c>
      <c r="D22" s="80"/>
      <c r="E22" s="81"/>
    </row>
    <row r="23" spans="1:5" ht="25.5" x14ac:dyDescent="0.25">
      <c r="A23" s="14" t="s">
        <v>49</v>
      </c>
      <c r="B23" s="45">
        <f>B13-B19</f>
        <v>0</v>
      </c>
      <c r="C23" s="198"/>
      <c r="D23" s="199"/>
      <c r="E23" s="200"/>
    </row>
    <row r="24" spans="1:5" ht="25.5" customHeight="1" x14ac:dyDescent="0.25">
      <c r="A24" s="23" t="s">
        <v>68</v>
      </c>
      <c r="B24" s="46">
        <f>B23*B18</f>
        <v>0</v>
      </c>
      <c r="C24" s="178"/>
      <c r="D24" s="179"/>
      <c r="E24" s="180"/>
    </row>
    <row r="25" spans="1:5" ht="70.5" customHeight="1" x14ac:dyDescent="0.25">
      <c r="A25" s="23" t="s">
        <v>48</v>
      </c>
      <c r="B25" s="46">
        <f>PV(3%,B18, -B23)</f>
        <v>0</v>
      </c>
      <c r="C25" s="214" t="s">
        <v>196</v>
      </c>
      <c r="D25" s="215"/>
      <c r="E25" s="216"/>
    </row>
    <row r="26" spans="1:5" ht="30" customHeight="1" thickBot="1" x14ac:dyDescent="0.3">
      <c r="A26" s="24" t="s">
        <v>65</v>
      </c>
      <c r="B26" s="20"/>
      <c r="C26" s="217" t="s">
        <v>69</v>
      </c>
      <c r="D26" s="218"/>
      <c r="E26" s="219"/>
    </row>
    <row r="27" spans="1:5" ht="15" customHeight="1" thickBot="1" x14ac:dyDescent="0.3">
      <c r="A27" s="220"/>
      <c r="B27" s="160"/>
      <c r="C27" s="160"/>
      <c r="D27" s="160"/>
      <c r="E27" s="160"/>
    </row>
    <row r="28" spans="1:5" ht="16.5" thickBot="1" x14ac:dyDescent="0.3">
      <c r="A28" s="107" t="s">
        <v>92</v>
      </c>
      <c r="B28" s="77"/>
      <c r="C28" s="77"/>
      <c r="D28" s="77"/>
      <c r="E28" s="78"/>
    </row>
    <row r="29" spans="1:5" ht="26.25" customHeight="1" thickBot="1" x14ac:dyDescent="0.3">
      <c r="A29" s="41" t="s">
        <v>95</v>
      </c>
      <c r="B29" s="76" t="s">
        <v>9</v>
      </c>
      <c r="C29" s="109" t="s">
        <v>93</v>
      </c>
      <c r="D29" s="207" t="s">
        <v>94</v>
      </c>
      <c r="E29" s="208"/>
    </row>
    <row r="30" spans="1:5" ht="21" customHeight="1" x14ac:dyDescent="0.25">
      <c r="A30" s="99"/>
      <c r="B30" s="108"/>
      <c r="C30" s="106"/>
      <c r="D30" s="185"/>
      <c r="E30" s="209"/>
    </row>
    <row r="31" spans="1:5" ht="21" customHeight="1" x14ac:dyDescent="0.25">
      <c r="A31" s="100"/>
      <c r="B31" s="102"/>
      <c r="C31" s="103"/>
      <c r="D31" s="187"/>
      <c r="E31" s="210"/>
    </row>
    <row r="32" spans="1:5" ht="21" customHeight="1" thickBot="1" x14ac:dyDescent="0.3">
      <c r="A32" s="101"/>
      <c r="B32" s="104"/>
      <c r="C32" s="105"/>
      <c r="D32" s="157"/>
      <c r="E32" s="158"/>
    </row>
    <row r="33" spans="1:5" ht="21" customHeight="1" thickBot="1" x14ac:dyDescent="0.3">
      <c r="A33" s="205"/>
      <c r="B33" s="206"/>
      <c r="C33" s="206"/>
      <c r="D33" s="206"/>
      <c r="E33" s="206"/>
    </row>
    <row r="34" spans="1:5" ht="18" customHeight="1" thickBot="1" x14ac:dyDescent="0.3">
      <c r="A34" s="82" t="s">
        <v>14</v>
      </c>
      <c r="B34" s="80"/>
      <c r="C34" s="80"/>
      <c r="D34" s="83" t="s">
        <v>47</v>
      </c>
      <c r="E34" s="81"/>
    </row>
    <row r="35" spans="1:5" ht="30" customHeight="1" x14ac:dyDescent="0.25">
      <c r="A35" s="54"/>
      <c r="B35" s="31"/>
      <c r="C35" s="17" t="s">
        <v>9</v>
      </c>
      <c r="D35" s="176" t="s">
        <v>38</v>
      </c>
      <c r="E35" s="177"/>
    </row>
    <row r="36" spans="1:5" ht="51.75" customHeight="1" thickBot="1" x14ac:dyDescent="0.35">
      <c r="A36" s="70" t="s">
        <v>90</v>
      </c>
      <c r="B36" s="71"/>
      <c r="C36" s="72"/>
      <c r="D36" s="192"/>
      <c r="E36" s="193"/>
    </row>
    <row r="37" spans="1:5" ht="16.5" customHeight="1" thickBot="1" x14ac:dyDescent="0.3">
      <c r="A37" s="159"/>
      <c r="B37" s="160"/>
      <c r="C37" s="160"/>
      <c r="D37" s="160"/>
      <c r="E37" s="161"/>
    </row>
    <row r="38" spans="1:5" ht="16.5" thickBot="1" x14ac:dyDescent="0.3">
      <c r="A38" s="79" t="s">
        <v>78</v>
      </c>
      <c r="B38" s="80"/>
      <c r="C38" s="80"/>
      <c r="D38" s="80"/>
      <c r="E38" s="81"/>
    </row>
    <row r="39" spans="1:5" ht="27" customHeight="1" thickBot="1" x14ac:dyDescent="0.3">
      <c r="A39" s="39" t="s">
        <v>61</v>
      </c>
      <c r="B39" s="211" t="s">
        <v>62</v>
      </c>
      <c r="C39" s="212"/>
      <c r="D39" s="212"/>
      <c r="E39" s="40" t="s">
        <v>60</v>
      </c>
    </row>
    <row r="40" spans="1:5" ht="27" customHeight="1" x14ac:dyDescent="0.25">
      <c r="A40" s="38"/>
      <c r="B40" s="213"/>
      <c r="C40" s="185"/>
      <c r="D40" s="186"/>
      <c r="E40" s="34"/>
    </row>
    <row r="41" spans="1:5" ht="27" customHeight="1" thickBot="1" x14ac:dyDescent="0.3">
      <c r="A41" s="32"/>
      <c r="B41" s="204"/>
      <c r="C41" s="157"/>
      <c r="D41" s="190"/>
      <c r="E41" s="33"/>
    </row>
    <row r="42" spans="1:5" ht="15" customHeight="1" thickBot="1" x14ac:dyDescent="0.3"/>
    <row r="43" spans="1:5" ht="15" customHeight="1" x14ac:dyDescent="0.25">
      <c r="A43" s="201" t="s">
        <v>15</v>
      </c>
      <c r="B43" s="202"/>
      <c r="C43" s="202"/>
      <c r="D43" s="202"/>
      <c r="E43" s="203"/>
    </row>
    <row r="44" spans="1:5" ht="15" customHeight="1" x14ac:dyDescent="0.25">
      <c r="A44" s="36"/>
      <c r="B44" s="19"/>
      <c r="C44" s="19"/>
      <c r="D44" s="19"/>
      <c r="E44" s="37"/>
    </row>
    <row r="45" spans="1:5" ht="15" customHeight="1" thickBot="1" x14ac:dyDescent="0.3">
      <c r="A45" s="191"/>
      <c r="B45" s="157"/>
      <c r="C45" s="157"/>
      <c r="D45" s="157"/>
      <c r="E45" s="158"/>
    </row>
  </sheetData>
  <mergeCells count="31">
    <mergeCell ref="A45:E45"/>
    <mergeCell ref="D36:E36"/>
    <mergeCell ref="D19:E19"/>
    <mergeCell ref="D13:E13"/>
    <mergeCell ref="C23:E23"/>
    <mergeCell ref="A43:E43"/>
    <mergeCell ref="B41:D41"/>
    <mergeCell ref="A33:E33"/>
    <mergeCell ref="D29:E29"/>
    <mergeCell ref="D30:E30"/>
    <mergeCell ref="D31:E31"/>
    <mergeCell ref="B39:D39"/>
    <mergeCell ref="B40:D40"/>
    <mergeCell ref="C25:E25"/>
    <mergeCell ref="C26:E26"/>
    <mergeCell ref="A27:E27"/>
    <mergeCell ref="D32:E32"/>
    <mergeCell ref="A37:E37"/>
    <mergeCell ref="A1:C1"/>
    <mergeCell ref="A2:C2"/>
    <mergeCell ref="D12:E12"/>
    <mergeCell ref="D14:E14"/>
    <mergeCell ref="D17:E17"/>
    <mergeCell ref="D18:E18"/>
    <mergeCell ref="D20:E20"/>
    <mergeCell ref="D35:E35"/>
    <mergeCell ref="C24:E24"/>
    <mergeCell ref="B6:D6"/>
    <mergeCell ref="B7:D7"/>
    <mergeCell ref="B8:D8"/>
    <mergeCell ref="B9:D9"/>
  </mergeCells>
  <pageMargins left="0.7" right="0.7" top="0.75" bottom="0.75"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60A2D-20F4-4A80-B831-9A507F7CE0C9}">
  <sheetPr>
    <tabColor rgb="FFFFFF00"/>
    <pageSetUpPr fitToPage="1"/>
  </sheetPr>
  <dimension ref="A1:F16"/>
  <sheetViews>
    <sheetView zoomScaleNormal="100" workbookViewId="0">
      <selection activeCell="C18" sqref="C18"/>
    </sheetView>
  </sheetViews>
  <sheetFormatPr defaultColWidth="11.125" defaultRowHeight="15" customHeight="1" x14ac:dyDescent="0.25"/>
  <cols>
    <col min="1" max="1" width="41.375" style="35" customWidth="1"/>
    <col min="2" max="3" width="10.75" style="35" customWidth="1"/>
    <col min="4" max="4" width="24.125" style="35" customWidth="1"/>
    <col min="5" max="5" width="11" style="35" customWidth="1"/>
    <col min="6" max="6" width="42" style="35" customWidth="1"/>
    <col min="7" max="8" width="10.875" style="35" customWidth="1"/>
    <col min="9" max="9" width="19" style="35" customWidth="1"/>
    <col min="10" max="26" width="10.875" style="35" customWidth="1"/>
    <col min="27" max="16384" width="11.125" style="35"/>
  </cols>
  <sheetData>
    <row r="1" spans="1:6" ht="21" customHeight="1" thickBot="1" x14ac:dyDescent="0.4">
      <c r="A1" s="162" t="s">
        <v>3</v>
      </c>
      <c r="B1" s="163"/>
      <c r="C1" s="163"/>
      <c r="D1" s="164"/>
      <c r="E1" s="88" t="s">
        <v>39</v>
      </c>
      <c r="F1" s="89"/>
    </row>
    <row r="2" spans="1:6" ht="21" customHeight="1" thickBot="1" x14ac:dyDescent="0.35">
      <c r="A2" s="226" t="s">
        <v>77</v>
      </c>
      <c r="B2" s="287"/>
      <c r="C2" s="287"/>
      <c r="D2" s="227"/>
      <c r="E2" s="16"/>
      <c r="F2" s="28" t="s">
        <v>4</v>
      </c>
    </row>
    <row r="3" spans="1:6" ht="21" customHeight="1" thickBot="1" x14ac:dyDescent="0.3">
      <c r="A3" s="18" t="s">
        <v>5</v>
      </c>
      <c r="B3" s="228" t="s">
        <v>72</v>
      </c>
      <c r="C3" s="228"/>
      <c r="D3" s="68" t="s">
        <v>76</v>
      </c>
      <c r="E3" s="15"/>
      <c r="F3" s="29" t="s">
        <v>6</v>
      </c>
    </row>
    <row r="4" spans="1:6" ht="15.75" customHeight="1" thickBot="1" x14ac:dyDescent="0.3">
      <c r="A4" s="288"/>
      <c r="B4" s="229"/>
      <c r="C4" s="229"/>
      <c r="D4" s="229"/>
      <c r="E4" s="230"/>
      <c r="F4" s="289"/>
    </row>
    <row r="5" spans="1:6" ht="38.25" x14ac:dyDescent="0.25">
      <c r="A5" s="290" t="s">
        <v>17</v>
      </c>
      <c r="B5" s="62" t="s">
        <v>18</v>
      </c>
      <c r="C5" s="62" t="s">
        <v>19</v>
      </c>
      <c r="D5" s="63" t="s">
        <v>20</v>
      </c>
      <c r="E5" s="62" t="s">
        <v>21</v>
      </c>
      <c r="F5" s="291" t="s">
        <v>22</v>
      </c>
    </row>
    <row r="6" spans="1:6" ht="18" customHeight="1" x14ac:dyDescent="0.25">
      <c r="A6" s="292"/>
      <c r="B6" s="55"/>
      <c r="C6" s="55"/>
      <c r="D6" s="60"/>
      <c r="E6" s="57">
        <f t="shared" ref="E6:E7" si="0">SUM(B6:D6)</f>
        <v>0</v>
      </c>
      <c r="F6" s="293"/>
    </row>
    <row r="7" spans="1:6" ht="18" customHeight="1" x14ac:dyDescent="0.25">
      <c r="A7" s="294"/>
      <c r="B7" s="55"/>
      <c r="C7" s="55"/>
      <c r="D7" s="56"/>
      <c r="E7" s="57">
        <f t="shared" si="0"/>
        <v>0</v>
      </c>
      <c r="F7" s="293"/>
    </row>
    <row r="8" spans="1:6" ht="18" customHeight="1" x14ac:dyDescent="0.25">
      <c r="A8" s="294"/>
      <c r="B8" s="55"/>
      <c r="C8" s="55"/>
      <c r="D8" s="56"/>
      <c r="E8" s="57"/>
      <c r="F8" s="293"/>
    </row>
    <row r="9" spans="1:6" ht="24" customHeight="1" thickBot="1" x14ac:dyDescent="0.3">
      <c r="A9" s="295" t="s">
        <v>51</v>
      </c>
      <c r="B9" s="296">
        <f>SUM(B6:B8)</f>
        <v>0</v>
      </c>
      <c r="C9" s="296">
        <f>SUM(C6:C8)</f>
        <v>0</v>
      </c>
      <c r="D9" s="296">
        <f>SUM(D6:D8)</f>
        <v>0</v>
      </c>
      <c r="E9" s="297">
        <f>SUM(E6:E8)</f>
        <v>0</v>
      </c>
      <c r="F9" s="298"/>
    </row>
    <row r="10" spans="1:6" ht="15.75" customHeight="1" thickBot="1" x14ac:dyDescent="0.3">
      <c r="A10" s="59"/>
      <c r="B10" s="59"/>
      <c r="C10" s="59"/>
      <c r="D10" s="59"/>
      <c r="E10" s="59"/>
      <c r="F10" s="59"/>
    </row>
    <row r="11" spans="1:6" ht="21" customHeight="1" thickBot="1" x14ac:dyDescent="0.4">
      <c r="A11" s="231" t="s">
        <v>23</v>
      </c>
      <c r="B11" s="232"/>
      <c r="C11" s="232"/>
      <c r="D11" s="232"/>
      <c r="E11" s="233"/>
      <c r="F11" s="59"/>
    </row>
    <row r="12" spans="1:6" ht="21" customHeight="1" thickBot="1" x14ac:dyDescent="0.3">
      <c r="A12" s="221" t="s">
        <v>24</v>
      </c>
      <c r="B12" s="222"/>
      <c r="C12" s="223"/>
      <c r="D12" s="224">
        <f>B9</f>
        <v>0</v>
      </c>
      <c r="E12" s="225"/>
      <c r="F12" s="59"/>
    </row>
    <row r="13" spans="1:6" ht="21" customHeight="1" x14ac:dyDescent="0.25">
      <c r="A13" s="239" t="s">
        <v>25</v>
      </c>
      <c r="B13" s="240"/>
      <c r="C13" s="241"/>
      <c r="D13" s="242">
        <v>0</v>
      </c>
      <c r="E13" s="243"/>
      <c r="F13" s="64" t="s">
        <v>70</v>
      </c>
    </row>
    <row r="14" spans="1:6" ht="21" customHeight="1" thickBot="1" x14ac:dyDescent="0.3">
      <c r="A14" s="239" t="s">
        <v>26</v>
      </c>
      <c r="B14" s="240"/>
      <c r="C14" s="241"/>
      <c r="D14" s="242">
        <v>0</v>
      </c>
      <c r="E14" s="243"/>
      <c r="F14" s="65" t="s">
        <v>71</v>
      </c>
    </row>
    <row r="15" spans="1:6" ht="21" customHeight="1" x14ac:dyDescent="0.25">
      <c r="A15" s="239" t="s">
        <v>27</v>
      </c>
      <c r="B15" s="240"/>
      <c r="C15" s="241"/>
      <c r="D15" s="244" t="e">
        <f>((D14-D12)/D12)</f>
        <v>#DIV/0!</v>
      </c>
      <c r="E15" s="243"/>
      <c r="F15" s="59"/>
    </row>
    <row r="16" spans="1:6" ht="21" customHeight="1" thickBot="1" x14ac:dyDescent="0.3">
      <c r="A16" s="234" t="s">
        <v>28</v>
      </c>
      <c r="B16" s="235"/>
      <c r="C16" s="236"/>
      <c r="D16" s="237" t="e">
        <f>((D14-E9)/E9)</f>
        <v>#DIV/0!</v>
      </c>
      <c r="E16" s="238"/>
      <c r="F16" s="59"/>
    </row>
  </sheetData>
  <mergeCells count="15">
    <mergeCell ref="A16:C16"/>
    <mergeCell ref="D16:E16"/>
    <mergeCell ref="A13:C13"/>
    <mergeCell ref="D13:E13"/>
    <mergeCell ref="A14:C14"/>
    <mergeCell ref="D14:E14"/>
    <mergeCell ref="A15:C15"/>
    <mergeCell ref="D15:E15"/>
    <mergeCell ref="A12:C12"/>
    <mergeCell ref="D12:E12"/>
    <mergeCell ref="A1:D1"/>
    <mergeCell ref="A2:D2"/>
    <mergeCell ref="B3:C3"/>
    <mergeCell ref="A4:F4"/>
    <mergeCell ref="A11:E11"/>
  </mergeCells>
  <pageMargins left="0.7" right="0.7" top="0.75" bottom="0.75" header="0" footer="0"/>
  <pageSetup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67930-4211-4836-B13B-E4B8CC72A967}">
  <sheetPr>
    <tabColor theme="2" tint="-4.9989318521683403E-2"/>
    <pageSetUpPr fitToPage="1"/>
  </sheetPr>
  <dimension ref="A1:E45"/>
  <sheetViews>
    <sheetView topLeftCell="A9" zoomScaleNormal="100" workbookViewId="0">
      <selection activeCell="G37" sqref="G37"/>
    </sheetView>
  </sheetViews>
  <sheetFormatPr defaultColWidth="11.125" defaultRowHeight="15" customHeight="1" x14ac:dyDescent="0.25"/>
  <cols>
    <col min="1" max="1" width="45.75" style="8" customWidth="1"/>
    <col min="2" max="2" width="25" style="8" customWidth="1"/>
    <col min="3" max="3" width="19.5" style="8" bestFit="1" customWidth="1"/>
    <col min="4" max="4" width="12.5" style="8" customWidth="1"/>
    <col min="5" max="5" width="39.625" style="8" customWidth="1"/>
    <col min="6" max="12" width="18.75" style="8" customWidth="1"/>
    <col min="13" max="26" width="12.625" style="8" customWidth="1"/>
    <col min="27" max="16384" width="11.125" style="8"/>
  </cols>
  <sheetData>
    <row r="1" spans="1:5" ht="21" customHeight="1" thickBot="1" x14ac:dyDescent="0.4">
      <c r="A1" s="162" t="s">
        <v>3</v>
      </c>
      <c r="B1" s="163"/>
      <c r="C1" s="164"/>
      <c r="D1" s="88" t="s">
        <v>39</v>
      </c>
      <c r="E1" s="89"/>
    </row>
    <row r="2" spans="1:5" ht="21" customHeight="1" thickBot="1" x14ac:dyDescent="0.35">
      <c r="A2" s="165" t="s">
        <v>75</v>
      </c>
      <c r="B2" s="166"/>
      <c r="C2" s="167"/>
      <c r="D2" s="16"/>
      <c r="E2" s="28" t="s">
        <v>4</v>
      </c>
    </row>
    <row r="3" spans="1:5" ht="21" customHeight="1" thickBot="1" x14ac:dyDescent="0.3">
      <c r="A3" s="18" t="s">
        <v>96</v>
      </c>
      <c r="B3" s="67" t="s">
        <v>72</v>
      </c>
      <c r="C3" s="68" t="s">
        <v>97</v>
      </c>
      <c r="D3" s="15"/>
      <c r="E3" s="29" t="s">
        <v>6</v>
      </c>
    </row>
    <row r="4" spans="1:5" ht="19.5" thickBot="1" x14ac:dyDescent="0.35">
      <c r="A4" s="30" t="s">
        <v>7</v>
      </c>
      <c r="B4" s="27"/>
      <c r="C4" s="27"/>
      <c r="D4" s="27"/>
      <c r="E4" s="27"/>
    </row>
    <row r="5" spans="1:5" ht="16.5" thickBot="1" x14ac:dyDescent="0.3">
      <c r="A5" s="79" t="s">
        <v>91</v>
      </c>
      <c r="B5" s="80"/>
      <c r="C5" s="80"/>
      <c r="D5" s="80"/>
      <c r="E5" s="81"/>
    </row>
    <row r="6" spans="1:5" ht="26.25" thickBot="1" x14ac:dyDescent="0.3">
      <c r="A6" s="41" t="s">
        <v>66</v>
      </c>
      <c r="B6" s="181" t="s">
        <v>16</v>
      </c>
      <c r="C6" s="182"/>
      <c r="D6" s="183"/>
      <c r="E6" s="40" t="s">
        <v>60</v>
      </c>
    </row>
    <row r="7" spans="1:5" ht="54" customHeight="1" x14ac:dyDescent="0.25">
      <c r="A7" s="121" t="s">
        <v>98</v>
      </c>
      <c r="B7" s="249" t="s">
        <v>104</v>
      </c>
      <c r="C7" s="250"/>
      <c r="D7" s="251"/>
      <c r="E7" s="122" t="s">
        <v>132</v>
      </c>
    </row>
    <row r="8" spans="1:5" ht="41.25" customHeight="1" x14ac:dyDescent="0.25">
      <c r="A8" s="91" t="s">
        <v>99</v>
      </c>
      <c r="B8" s="172" t="s">
        <v>105</v>
      </c>
      <c r="C8" s="252"/>
      <c r="D8" s="253"/>
      <c r="E8" s="92" t="s">
        <v>128</v>
      </c>
    </row>
    <row r="9" spans="1:5" ht="30" customHeight="1" x14ac:dyDescent="0.25">
      <c r="A9" s="110" t="s">
        <v>100</v>
      </c>
      <c r="B9" s="172" t="s">
        <v>109</v>
      </c>
      <c r="C9" s="252"/>
      <c r="D9" s="253"/>
      <c r="E9" s="111" t="s">
        <v>133</v>
      </c>
    </row>
    <row r="10" spans="1:5" ht="82.5" customHeight="1" x14ac:dyDescent="0.25">
      <c r="A10" s="110" t="s">
        <v>101</v>
      </c>
      <c r="B10" s="172" t="s">
        <v>106</v>
      </c>
      <c r="C10" s="252"/>
      <c r="D10" s="253"/>
      <c r="E10" s="111" t="s">
        <v>129</v>
      </c>
    </row>
    <row r="11" spans="1:5" ht="48.75" customHeight="1" x14ac:dyDescent="0.25">
      <c r="A11" s="110" t="s">
        <v>102</v>
      </c>
      <c r="B11" s="172" t="s">
        <v>107</v>
      </c>
      <c r="C11" s="252"/>
      <c r="D11" s="253"/>
      <c r="E11" s="111" t="s">
        <v>130</v>
      </c>
    </row>
    <row r="12" spans="1:5" ht="45.75" customHeight="1" thickBot="1" x14ac:dyDescent="0.3">
      <c r="A12" s="74" t="s">
        <v>103</v>
      </c>
      <c r="B12" s="189" t="s">
        <v>108</v>
      </c>
      <c r="C12" s="254"/>
      <c r="D12" s="255"/>
      <c r="E12" s="75" t="s">
        <v>131</v>
      </c>
    </row>
    <row r="13" spans="1:5" ht="19.5" thickBot="1" x14ac:dyDescent="0.35">
      <c r="A13" s="30"/>
      <c r="B13" s="27"/>
      <c r="C13" s="27"/>
      <c r="D13" s="27"/>
      <c r="E13" s="27"/>
    </row>
    <row r="14" spans="1:5" ht="18" customHeight="1" thickBot="1" x14ac:dyDescent="0.3">
      <c r="A14" s="82" t="s">
        <v>8</v>
      </c>
      <c r="B14" s="86"/>
      <c r="C14" s="86"/>
      <c r="D14" s="86" t="s">
        <v>64</v>
      </c>
      <c r="E14" s="87"/>
    </row>
    <row r="15" spans="1:5" ht="30" customHeight="1" x14ac:dyDescent="0.25">
      <c r="A15" s="129"/>
      <c r="B15" s="131" t="s">
        <v>52</v>
      </c>
      <c r="C15" s="49" t="s">
        <v>9</v>
      </c>
      <c r="D15" s="176" t="s">
        <v>38</v>
      </c>
      <c r="E15" s="245"/>
    </row>
    <row r="16" spans="1:5" ht="21" customHeight="1" thickBot="1" x14ac:dyDescent="0.35">
      <c r="A16" s="69" t="s">
        <v>59</v>
      </c>
      <c r="B16" s="123">
        <v>0</v>
      </c>
      <c r="C16" s="124" t="s">
        <v>10</v>
      </c>
      <c r="D16" s="246" t="s">
        <v>134</v>
      </c>
      <c r="E16" s="247"/>
    </row>
    <row r="18" spans="1:5" ht="18" customHeight="1" thickBot="1" x14ac:dyDescent="0.3">
      <c r="A18" s="82" t="s">
        <v>11</v>
      </c>
      <c r="B18" s="80"/>
      <c r="C18" s="80"/>
      <c r="D18" s="83" t="s">
        <v>64</v>
      </c>
      <c r="E18" s="81"/>
    </row>
    <row r="19" spans="1:5" ht="30" customHeight="1" x14ac:dyDescent="0.25">
      <c r="A19" s="47"/>
      <c r="B19" s="48"/>
      <c r="C19" s="17" t="s">
        <v>9</v>
      </c>
      <c r="D19" s="168" t="s">
        <v>38</v>
      </c>
      <c r="E19" s="169"/>
    </row>
    <row r="20" spans="1:5" ht="56.25" customHeight="1" thickBot="1" x14ac:dyDescent="0.3">
      <c r="A20" s="126" t="s">
        <v>37</v>
      </c>
      <c r="B20" s="127">
        <v>11</v>
      </c>
      <c r="C20" s="128" t="s">
        <v>12</v>
      </c>
      <c r="D20" s="189" t="s">
        <v>135</v>
      </c>
      <c r="E20" s="248"/>
    </row>
    <row r="21" spans="1:5" ht="15" customHeight="1" thickBot="1" x14ac:dyDescent="0.3">
      <c r="A21" s="10"/>
      <c r="B21" s="11"/>
      <c r="C21" s="12"/>
      <c r="D21" s="13"/>
      <c r="E21" s="7"/>
    </row>
    <row r="22" spans="1:5" ht="18" customHeight="1" thickBot="1" x14ac:dyDescent="0.3">
      <c r="A22" s="82" t="s">
        <v>13</v>
      </c>
      <c r="B22" s="80"/>
      <c r="C22" s="83" t="s">
        <v>47</v>
      </c>
      <c r="D22" s="80"/>
      <c r="E22" s="81"/>
    </row>
    <row r="23" spans="1:5" ht="25.5" x14ac:dyDescent="0.25">
      <c r="A23" s="14" t="s">
        <v>49</v>
      </c>
      <c r="B23" s="45"/>
      <c r="C23" s="198" t="s">
        <v>136</v>
      </c>
      <c r="D23" s="199"/>
      <c r="E23" s="200"/>
    </row>
    <row r="24" spans="1:5" ht="25.5" customHeight="1" x14ac:dyDescent="0.25">
      <c r="A24" s="23" t="s">
        <v>68</v>
      </c>
      <c r="B24" s="46"/>
      <c r="C24" s="178" t="s">
        <v>136</v>
      </c>
      <c r="D24" s="179"/>
      <c r="E24" s="180"/>
    </row>
    <row r="25" spans="1:5" ht="25.5" x14ac:dyDescent="0.25">
      <c r="A25" s="23" t="s">
        <v>48</v>
      </c>
      <c r="B25" s="46"/>
      <c r="C25" s="178" t="s">
        <v>136</v>
      </c>
      <c r="D25" s="179"/>
      <c r="E25" s="180"/>
    </row>
    <row r="26" spans="1:5" ht="30" customHeight="1" thickBot="1" x14ac:dyDescent="0.3">
      <c r="A26" s="24" t="s">
        <v>65</v>
      </c>
      <c r="B26" s="20"/>
      <c r="C26" s="217" t="s">
        <v>69</v>
      </c>
      <c r="D26" s="218"/>
      <c r="E26" s="219"/>
    </row>
    <row r="27" spans="1:5" ht="15" customHeight="1" thickBot="1" x14ac:dyDescent="0.3">
      <c r="A27" s="220"/>
      <c r="B27" s="160"/>
      <c r="C27" s="160"/>
      <c r="D27" s="160"/>
      <c r="E27" s="160"/>
    </row>
    <row r="28" spans="1:5" ht="16.5" thickBot="1" x14ac:dyDescent="0.3">
      <c r="A28" s="107" t="s">
        <v>92</v>
      </c>
      <c r="B28" s="77"/>
      <c r="C28" s="77"/>
      <c r="D28" s="77"/>
      <c r="E28" s="78"/>
    </row>
    <row r="29" spans="1:5" ht="26.25" customHeight="1" thickBot="1" x14ac:dyDescent="0.3">
      <c r="A29" s="41" t="s">
        <v>95</v>
      </c>
      <c r="B29" s="76" t="s">
        <v>9</v>
      </c>
      <c r="C29" s="109" t="s">
        <v>93</v>
      </c>
      <c r="D29" s="207" t="s">
        <v>94</v>
      </c>
      <c r="E29" s="208"/>
    </row>
    <row r="30" spans="1:5" ht="37.5" customHeight="1" x14ac:dyDescent="0.25">
      <c r="A30" s="99" t="s">
        <v>114</v>
      </c>
      <c r="B30" s="115" t="s">
        <v>118</v>
      </c>
      <c r="C30" s="118" t="s">
        <v>119</v>
      </c>
      <c r="D30" s="263" t="s">
        <v>126</v>
      </c>
      <c r="E30" s="264"/>
    </row>
    <row r="31" spans="1:5" ht="25.5" customHeight="1" x14ac:dyDescent="0.25">
      <c r="A31" s="99" t="s">
        <v>115</v>
      </c>
      <c r="B31" s="115" t="s">
        <v>120</v>
      </c>
      <c r="C31" s="118" t="s">
        <v>119</v>
      </c>
      <c r="D31" s="256" t="s">
        <v>127</v>
      </c>
      <c r="E31" s="257"/>
    </row>
    <row r="32" spans="1:5" ht="54" customHeight="1" x14ac:dyDescent="0.25">
      <c r="A32" s="100" t="s">
        <v>117</v>
      </c>
      <c r="B32" s="116" t="s">
        <v>122</v>
      </c>
      <c r="C32" s="119" t="s">
        <v>119</v>
      </c>
      <c r="D32" s="256" t="s">
        <v>125</v>
      </c>
      <c r="E32" s="257"/>
    </row>
    <row r="33" spans="1:5" ht="68.25" customHeight="1" thickBot="1" x14ac:dyDescent="0.3">
      <c r="A33" s="101" t="s">
        <v>116</v>
      </c>
      <c r="B33" s="117" t="s">
        <v>121</v>
      </c>
      <c r="C33" s="120" t="s">
        <v>123</v>
      </c>
      <c r="D33" s="265" t="s">
        <v>124</v>
      </c>
      <c r="E33" s="266"/>
    </row>
    <row r="34" spans="1:5" ht="21" customHeight="1" thickBot="1" x14ac:dyDescent="0.3">
      <c r="A34" s="205"/>
      <c r="B34" s="206"/>
      <c r="C34" s="206"/>
      <c r="D34" s="206"/>
      <c r="E34" s="206"/>
    </row>
    <row r="35" spans="1:5" ht="18" customHeight="1" thickBot="1" x14ac:dyDescent="0.3">
      <c r="A35" s="82" t="s">
        <v>14</v>
      </c>
      <c r="B35" s="80"/>
      <c r="C35" s="80"/>
      <c r="D35" s="83" t="s">
        <v>47</v>
      </c>
      <c r="E35" s="81"/>
    </row>
    <row r="36" spans="1:5" ht="30" customHeight="1" x14ac:dyDescent="0.25">
      <c r="A36" s="54"/>
      <c r="B36" s="31"/>
      <c r="C36" s="17" t="s">
        <v>9</v>
      </c>
      <c r="D36" s="176" t="s">
        <v>38</v>
      </c>
      <c r="E36" s="177"/>
    </row>
    <row r="37" spans="1:5" ht="51.75" customHeight="1" thickBot="1" x14ac:dyDescent="0.3">
      <c r="A37" s="70" t="s">
        <v>90</v>
      </c>
      <c r="B37" s="114" t="s">
        <v>29</v>
      </c>
      <c r="C37" s="114" t="s">
        <v>29</v>
      </c>
      <c r="D37" s="258" t="s">
        <v>113</v>
      </c>
      <c r="E37" s="259"/>
    </row>
    <row r="38" spans="1:5" ht="16.5" customHeight="1" thickBot="1" x14ac:dyDescent="0.3">
      <c r="A38" s="159"/>
      <c r="B38" s="160"/>
      <c r="C38" s="160"/>
      <c r="D38" s="160"/>
      <c r="E38" s="161"/>
    </row>
    <row r="39" spans="1:5" ht="16.5" thickBot="1" x14ac:dyDescent="0.3">
      <c r="A39" s="79" t="s">
        <v>78</v>
      </c>
      <c r="B39" s="80"/>
      <c r="C39" s="80"/>
      <c r="D39" s="80"/>
      <c r="E39" s="81"/>
    </row>
    <row r="40" spans="1:5" ht="27" customHeight="1" thickBot="1" x14ac:dyDescent="0.3">
      <c r="A40" s="39" t="s">
        <v>61</v>
      </c>
      <c r="B40" s="211" t="s">
        <v>62</v>
      </c>
      <c r="C40" s="212"/>
      <c r="D40" s="212"/>
      <c r="E40" s="40" t="s">
        <v>60</v>
      </c>
    </row>
    <row r="41" spans="1:5" ht="45" customHeight="1" thickBot="1" x14ac:dyDescent="0.3">
      <c r="A41" s="112" t="s">
        <v>111</v>
      </c>
      <c r="B41" s="260" t="s">
        <v>110</v>
      </c>
      <c r="C41" s="261"/>
      <c r="D41" s="262"/>
      <c r="E41" s="113" t="s">
        <v>112</v>
      </c>
    </row>
    <row r="42" spans="1:5" ht="15" customHeight="1" thickBot="1" x14ac:dyDescent="0.3"/>
    <row r="43" spans="1:5" ht="15" customHeight="1" x14ac:dyDescent="0.25">
      <c r="A43" s="201" t="s">
        <v>15</v>
      </c>
      <c r="B43" s="202"/>
      <c r="C43" s="202"/>
      <c r="D43" s="202"/>
      <c r="E43" s="203"/>
    </row>
    <row r="44" spans="1:5" ht="15" customHeight="1" x14ac:dyDescent="0.25">
      <c r="A44" s="36"/>
      <c r="B44" s="19"/>
      <c r="C44" s="19"/>
      <c r="D44" s="19"/>
      <c r="E44" s="37"/>
    </row>
    <row r="45" spans="1:5" ht="15" customHeight="1" thickBot="1" x14ac:dyDescent="0.3">
      <c r="A45" s="191"/>
      <c r="B45" s="157"/>
      <c r="C45" s="157"/>
      <c r="D45" s="157"/>
      <c r="E45" s="158"/>
    </row>
  </sheetData>
  <mergeCells count="31">
    <mergeCell ref="A45:E45"/>
    <mergeCell ref="B9:D9"/>
    <mergeCell ref="B10:D10"/>
    <mergeCell ref="B11:D11"/>
    <mergeCell ref="D31:E31"/>
    <mergeCell ref="D37:E37"/>
    <mergeCell ref="A38:E38"/>
    <mergeCell ref="B40:D40"/>
    <mergeCell ref="B41:D41"/>
    <mergeCell ref="A43:E43"/>
    <mergeCell ref="D29:E29"/>
    <mergeCell ref="D30:E30"/>
    <mergeCell ref="D32:E32"/>
    <mergeCell ref="D33:E33"/>
    <mergeCell ref="A34:E34"/>
    <mergeCell ref="D36:E36"/>
    <mergeCell ref="C23:E23"/>
    <mergeCell ref="C24:E24"/>
    <mergeCell ref="C25:E25"/>
    <mergeCell ref="C26:E26"/>
    <mergeCell ref="A27:E27"/>
    <mergeCell ref="D15:E15"/>
    <mergeCell ref="D16:E16"/>
    <mergeCell ref="D19:E19"/>
    <mergeCell ref="D20:E20"/>
    <mergeCell ref="A1:C1"/>
    <mergeCell ref="A2:C2"/>
    <mergeCell ref="B6:D6"/>
    <mergeCell ref="B7:D7"/>
    <mergeCell ref="B8:D8"/>
    <mergeCell ref="B12:D12"/>
  </mergeCells>
  <pageMargins left="0.7" right="0.7" top="0.75" bottom="0.75" header="0" footer="0"/>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tint="-4.9989318521683403E-2"/>
    <pageSetUpPr fitToPage="1"/>
  </sheetPr>
  <dimension ref="A1:F18"/>
  <sheetViews>
    <sheetView zoomScaleNormal="100" workbookViewId="0">
      <selection activeCell="F11" sqref="A1:F11"/>
    </sheetView>
  </sheetViews>
  <sheetFormatPr defaultColWidth="11.125" defaultRowHeight="15" customHeight="1" x14ac:dyDescent="0.25"/>
  <cols>
    <col min="1" max="1" width="41.375" style="35" customWidth="1"/>
    <col min="2" max="3" width="10.75" style="35" customWidth="1"/>
    <col min="4" max="4" width="24.125" style="35" customWidth="1"/>
    <col min="5" max="5" width="11" style="35" customWidth="1"/>
    <col min="6" max="6" width="42" style="35" customWidth="1"/>
    <col min="7" max="8" width="10.875" style="35" customWidth="1"/>
    <col min="9" max="9" width="19" style="35" customWidth="1"/>
    <col min="10" max="26" width="10.875" style="35" customWidth="1"/>
    <col min="27" max="16384" width="11.125" style="35"/>
  </cols>
  <sheetData>
    <row r="1" spans="1:6" ht="21" customHeight="1" thickBot="1" x14ac:dyDescent="0.4">
      <c r="A1" s="162" t="s">
        <v>3</v>
      </c>
      <c r="B1" s="163"/>
      <c r="C1" s="163"/>
      <c r="D1" s="164"/>
      <c r="E1" s="88" t="s">
        <v>39</v>
      </c>
      <c r="F1" s="89"/>
    </row>
    <row r="2" spans="1:6" ht="21" customHeight="1" thickBot="1" x14ac:dyDescent="0.35">
      <c r="A2" s="226" t="s">
        <v>77</v>
      </c>
      <c r="B2" s="287"/>
      <c r="C2" s="287"/>
      <c r="D2" s="227"/>
      <c r="E2" s="16"/>
      <c r="F2" s="28" t="s">
        <v>4</v>
      </c>
    </row>
    <row r="3" spans="1:6" ht="21" customHeight="1" thickBot="1" x14ac:dyDescent="0.3">
      <c r="A3" s="18" t="s">
        <v>96</v>
      </c>
      <c r="B3" s="228" t="s">
        <v>72</v>
      </c>
      <c r="C3" s="228"/>
      <c r="D3" s="68" t="s">
        <v>97</v>
      </c>
      <c r="E3" s="15"/>
      <c r="F3" s="29" t="s">
        <v>6</v>
      </c>
    </row>
    <row r="4" spans="1:6" ht="15.75" customHeight="1" thickBot="1" x14ac:dyDescent="0.3">
      <c r="A4" s="288"/>
      <c r="B4" s="229"/>
      <c r="C4" s="229"/>
      <c r="D4" s="229"/>
      <c r="E4" s="230"/>
      <c r="F4" s="289"/>
    </row>
    <row r="5" spans="1:6" ht="38.25" x14ac:dyDescent="0.25">
      <c r="A5" s="290" t="s">
        <v>17</v>
      </c>
      <c r="B5" s="62" t="s">
        <v>18</v>
      </c>
      <c r="C5" s="62" t="s">
        <v>19</v>
      </c>
      <c r="D5" s="63" t="s">
        <v>20</v>
      </c>
      <c r="E5" s="62" t="s">
        <v>21</v>
      </c>
      <c r="F5" s="291" t="s">
        <v>22</v>
      </c>
    </row>
    <row r="6" spans="1:6" ht="18" customHeight="1" x14ac:dyDescent="0.25">
      <c r="A6" s="292" t="s">
        <v>137</v>
      </c>
      <c r="B6" s="55">
        <v>25000</v>
      </c>
      <c r="C6" s="55">
        <v>26250</v>
      </c>
      <c r="D6" s="60">
        <v>25000</v>
      </c>
      <c r="E6" s="57">
        <f t="shared" ref="E6:E10" si="0">SUM(B6:D6)</f>
        <v>76250</v>
      </c>
      <c r="F6" s="293" t="s">
        <v>138</v>
      </c>
    </row>
    <row r="7" spans="1:6" ht="18" customHeight="1" x14ac:dyDescent="0.25">
      <c r="A7" s="294" t="s">
        <v>139</v>
      </c>
      <c r="B7" s="55"/>
      <c r="C7" s="55">
        <v>2000</v>
      </c>
      <c r="D7" s="56"/>
      <c r="E7" s="57">
        <f t="shared" si="0"/>
        <v>2000</v>
      </c>
      <c r="F7" s="293" t="s">
        <v>138</v>
      </c>
    </row>
    <row r="8" spans="1:6" ht="18" customHeight="1" x14ac:dyDescent="0.25">
      <c r="A8" s="294" t="s">
        <v>140</v>
      </c>
      <c r="B8" s="55"/>
      <c r="C8" s="55">
        <v>1650</v>
      </c>
      <c r="D8" s="56"/>
      <c r="E8" s="57"/>
      <c r="F8" s="293" t="s">
        <v>138</v>
      </c>
    </row>
    <row r="9" spans="1:6" ht="18" customHeight="1" x14ac:dyDescent="0.25">
      <c r="A9" s="294" t="s">
        <v>141</v>
      </c>
      <c r="B9" s="56"/>
      <c r="C9" s="58">
        <v>800</v>
      </c>
      <c r="D9" s="56"/>
      <c r="E9" s="57">
        <f t="shared" si="0"/>
        <v>800</v>
      </c>
      <c r="F9" s="293" t="s">
        <v>144</v>
      </c>
    </row>
    <row r="10" spans="1:6" ht="102.75" customHeight="1" x14ac:dyDescent="0.25">
      <c r="A10" s="299" t="s">
        <v>142</v>
      </c>
      <c r="B10" s="56">
        <v>5000</v>
      </c>
      <c r="C10" s="56"/>
      <c r="D10" s="56"/>
      <c r="E10" s="57">
        <f t="shared" si="0"/>
        <v>5000</v>
      </c>
      <c r="F10" s="293" t="s">
        <v>143</v>
      </c>
    </row>
    <row r="11" spans="1:6" ht="24" customHeight="1" thickBot="1" x14ac:dyDescent="0.3">
      <c r="A11" s="295" t="s">
        <v>51</v>
      </c>
      <c r="B11" s="296">
        <f>SUM(B6:B10)</f>
        <v>30000</v>
      </c>
      <c r="C11" s="296">
        <f>SUM(C6:C10)</f>
        <v>30700</v>
      </c>
      <c r="D11" s="296">
        <f>SUM(D6:D10)</f>
        <v>25000</v>
      </c>
      <c r="E11" s="297">
        <f>SUM(E6:E10)</f>
        <v>84050</v>
      </c>
      <c r="F11" s="298"/>
    </row>
    <row r="12" spans="1:6" ht="15.75" customHeight="1" thickBot="1" x14ac:dyDescent="0.3">
      <c r="A12" s="59"/>
      <c r="B12" s="59"/>
      <c r="C12" s="59"/>
      <c r="D12" s="59"/>
      <c r="E12" s="59"/>
      <c r="F12" s="59"/>
    </row>
    <row r="13" spans="1:6" ht="21" customHeight="1" thickBot="1" x14ac:dyDescent="0.4">
      <c r="A13" s="231" t="s">
        <v>23</v>
      </c>
      <c r="B13" s="232"/>
      <c r="C13" s="232"/>
      <c r="D13" s="232"/>
      <c r="E13" s="233"/>
      <c r="F13" s="59"/>
    </row>
    <row r="14" spans="1:6" ht="21" customHeight="1" thickBot="1" x14ac:dyDescent="0.3">
      <c r="A14" s="221" t="s">
        <v>24</v>
      </c>
      <c r="B14" s="222"/>
      <c r="C14" s="223"/>
      <c r="D14" s="224">
        <f>B11</f>
        <v>30000</v>
      </c>
      <c r="E14" s="225"/>
      <c r="F14" s="59"/>
    </row>
    <row r="15" spans="1:6" ht="21" customHeight="1" x14ac:dyDescent="0.25">
      <c r="A15" s="239" t="s">
        <v>25</v>
      </c>
      <c r="B15" s="240"/>
      <c r="C15" s="241"/>
      <c r="D15" s="242">
        <v>0</v>
      </c>
      <c r="E15" s="243"/>
      <c r="F15" s="64" t="s">
        <v>70</v>
      </c>
    </row>
    <row r="16" spans="1:6" ht="21" customHeight="1" thickBot="1" x14ac:dyDescent="0.3">
      <c r="A16" s="239" t="s">
        <v>26</v>
      </c>
      <c r="B16" s="240"/>
      <c r="C16" s="241"/>
      <c r="D16" s="242">
        <v>0</v>
      </c>
      <c r="E16" s="243"/>
      <c r="F16" s="65" t="s">
        <v>71</v>
      </c>
    </row>
    <row r="17" spans="1:6" ht="21" customHeight="1" x14ac:dyDescent="0.25">
      <c r="A17" s="239" t="s">
        <v>27</v>
      </c>
      <c r="B17" s="240"/>
      <c r="C17" s="241"/>
      <c r="D17" s="244">
        <f>((D16-D14)/D14)</f>
        <v>-1</v>
      </c>
      <c r="E17" s="243"/>
      <c r="F17" s="59"/>
    </row>
    <row r="18" spans="1:6" ht="21" customHeight="1" thickBot="1" x14ac:dyDescent="0.3">
      <c r="A18" s="234" t="s">
        <v>28</v>
      </c>
      <c r="B18" s="235"/>
      <c r="C18" s="236"/>
      <c r="D18" s="237">
        <f>((D16-E11)/E11)</f>
        <v>-1</v>
      </c>
      <c r="E18" s="238"/>
      <c r="F18" s="59"/>
    </row>
  </sheetData>
  <mergeCells count="15">
    <mergeCell ref="A4:F4"/>
    <mergeCell ref="A2:D2"/>
    <mergeCell ref="A1:D1"/>
    <mergeCell ref="B3:C3"/>
    <mergeCell ref="A18:C18"/>
    <mergeCell ref="D18:E18"/>
    <mergeCell ref="A14:C14"/>
    <mergeCell ref="A15:C15"/>
    <mergeCell ref="D15:E15"/>
    <mergeCell ref="A16:C16"/>
    <mergeCell ref="D16:E16"/>
    <mergeCell ref="D17:E17"/>
    <mergeCell ref="A13:E13"/>
    <mergeCell ref="D14:E14"/>
    <mergeCell ref="A17:C17"/>
  </mergeCells>
  <pageMargins left="0.7" right="0.7" top="0.75" bottom="0.75" header="0" footer="0"/>
  <pageSetup orientation="portrait"/>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3F693-8A62-4256-8C83-397D92DBA040}">
  <sheetPr>
    <tabColor theme="2" tint="-0.249977111117893"/>
    <pageSetUpPr fitToPage="1"/>
  </sheetPr>
  <dimension ref="A1:E42"/>
  <sheetViews>
    <sheetView topLeftCell="A8" zoomScaleNormal="100" workbookViewId="0">
      <selection activeCell="F33" sqref="F33"/>
    </sheetView>
  </sheetViews>
  <sheetFormatPr defaultColWidth="11.125" defaultRowHeight="15" customHeight="1" x14ac:dyDescent="0.25"/>
  <cols>
    <col min="1" max="1" width="45.75" style="8" customWidth="1"/>
    <col min="2" max="2" width="25" style="8" customWidth="1"/>
    <col min="3" max="3" width="19.5" style="8" bestFit="1" customWidth="1"/>
    <col min="4" max="4" width="12.5" style="8" customWidth="1"/>
    <col min="5" max="5" width="39.625" style="8" customWidth="1"/>
    <col min="6" max="12" width="18.75" style="8" customWidth="1"/>
    <col min="13" max="26" width="12.625" style="8" customWidth="1"/>
    <col min="27" max="16384" width="11.125" style="8"/>
  </cols>
  <sheetData>
    <row r="1" spans="1:5" ht="21" customHeight="1" thickBot="1" x14ac:dyDescent="0.4">
      <c r="A1" s="162" t="s">
        <v>3</v>
      </c>
      <c r="B1" s="163"/>
      <c r="C1" s="164"/>
      <c r="D1" s="88" t="s">
        <v>39</v>
      </c>
      <c r="E1" s="89"/>
    </row>
    <row r="2" spans="1:5" ht="21" customHeight="1" thickBot="1" x14ac:dyDescent="0.35">
      <c r="A2" s="165" t="s">
        <v>75</v>
      </c>
      <c r="B2" s="166"/>
      <c r="C2" s="167"/>
      <c r="D2" s="16"/>
      <c r="E2" s="28" t="s">
        <v>4</v>
      </c>
    </row>
    <row r="3" spans="1:5" ht="21" customHeight="1" thickBot="1" x14ac:dyDescent="0.3">
      <c r="A3" s="18" t="s">
        <v>148</v>
      </c>
      <c r="B3" s="67" t="s">
        <v>72</v>
      </c>
      <c r="C3" s="68" t="s">
        <v>149</v>
      </c>
      <c r="D3" s="15"/>
      <c r="E3" s="29" t="s">
        <v>6</v>
      </c>
    </row>
    <row r="4" spans="1:5" ht="19.5" thickBot="1" x14ac:dyDescent="0.35">
      <c r="A4" s="30" t="s">
        <v>7</v>
      </c>
      <c r="B4" s="27"/>
      <c r="C4" s="27"/>
      <c r="D4" s="27"/>
      <c r="E4" s="27"/>
    </row>
    <row r="5" spans="1:5" ht="16.5" thickBot="1" x14ac:dyDescent="0.3">
      <c r="A5" s="79" t="s">
        <v>91</v>
      </c>
      <c r="B5" s="80"/>
      <c r="C5" s="80"/>
      <c r="D5" s="80"/>
      <c r="E5" s="81"/>
    </row>
    <row r="6" spans="1:5" ht="26.25" thickBot="1" x14ac:dyDescent="0.3">
      <c r="A6" s="41" t="s">
        <v>66</v>
      </c>
      <c r="B6" s="181" t="s">
        <v>16</v>
      </c>
      <c r="C6" s="182"/>
      <c r="D6" s="183"/>
      <c r="E6" s="40" t="s">
        <v>60</v>
      </c>
    </row>
    <row r="7" spans="1:5" ht="27.75" customHeight="1" x14ac:dyDescent="0.25">
      <c r="A7" s="73" t="s">
        <v>156</v>
      </c>
      <c r="B7" s="184" t="s">
        <v>150</v>
      </c>
      <c r="C7" s="185"/>
      <c r="D7" s="186"/>
      <c r="E7" s="90" t="s">
        <v>153</v>
      </c>
    </row>
    <row r="8" spans="1:5" ht="40.5" customHeight="1" x14ac:dyDescent="0.25">
      <c r="A8" s="91" t="s">
        <v>157</v>
      </c>
      <c r="B8" s="172" t="s">
        <v>151</v>
      </c>
      <c r="C8" s="187"/>
      <c r="D8" s="188"/>
      <c r="E8" s="92" t="s">
        <v>152</v>
      </c>
    </row>
    <row r="9" spans="1:5" ht="54.75" customHeight="1" thickBot="1" x14ac:dyDescent="0.3">
      <c r="A9" s="74" t="s">
        <v>158</v>
      </c>
      <c r="B9" s="189" t="s">
        <v>154</v>
      </c>
      <c r="C9" s="254"/>
      <c r="D9" s="255"/>
      <c r="E9" s="75" t="s">
        <v>155</v>
      </c>
    </row>
    <row r="10" spans="1:5" ht="19.5" thickBot="1" x14ac:dyDescent="0.35">
      <c r="A10" s="30"/>
      <c r="B10" s="27"/>
      <c r="C10" s="27"/>
      <c r="D10" s="27"/>
      <c r="E10" s="27"/>
    </row>
    <row r="11" spans="1:5" ht="18" customHeight="1" thickBot="1" x14ac:dyDescent="0.3">
      <c r="A11" s="82" t="s">
        <v>8</v>
      </c>
      <c r="B11" s="86"/>
      <c r="C11" s="86"/>
      <c r="D11" s="86" t="s">
        <v>64</v>
      </c>
      <c r="E11" s="87"/>
    </row>
    <row r="12" spans="1:5" ht="30" customHeight="1" x14ac:dyDescent="0.25">
      <c r="A12" s="136"/>
      <c r="B12" s="130"/>
      <c r="C12" s="49" t="s">
        <v>9</v>
      </c>
      <c r="D12" s="176" t="s">
        <v>38</v>
      </c>
      <c r="E12" s="245"/>
    </row>
    <row r="13" spans="1:5" ht="21" customHeight="1" x14ac:dyDescent="0.3">
      <c r="A13" s="61" t="s">
        <v>59</v>
      </c>
      <c r="B13" s="93">
        <v>0</v>
      </c>
      <c r="C13" s="42" t="s">
        <v>10</v>
      </c>
      <c r="D13" s="196" t="s">
        <v>159</v>
      </c>
      <c r="E13" s="197"/>
    </row>
    <row r="14" spans="1:5" ht="18" customHeight="1" thickBot="1" x14ac:dyDescent="0.35">
      <c r="A14" s="43" t="s">
        <v>63</v>
      </c>
      <c r="B14" s="22"/>
      <c r="C14" s="44"/>
      <c r="D14" s="170"/>
      <c r="E14" s="171"/>
    </row>
    <row r="15" spans="1:5" ht="15" customHeight="1" thickBot="1" x14ac:dyDescent="0.3">
      <c r="A15" s="10"/>
      <c r="B15" s="11"/>
      <c r="C15" s="12"/>
      <c r="D15" s="13"/>
      <c r="E15" s="7"/>
    </row>
    <row r="16" spans="1:5" ht="18" customHeight="1" thickBot="1" x14ac:dyDescent="0.3">
      <c r="A16" s="82" t="s">
        <v>11</v>
      </c>
      <c r="B16" s="80"/>
      <c r="C16" s="80"/>
      <c r="D16" s="83" t="s">
        <v>64</v>
      </c>
      <c r="E16" s="81"/>
    </row>
    <row r="17" spans="1:5" ht="30" customHeight="1" x14ac:dyDescent="0.25">
      <c r="A17" s="47"/>
      <c r="B17" s="48"/>
      <c r="C17" s="17" t="s">
        <v>9</v>
      </c>
      <c r="D17" s="168" t="s">
        <v>38</v>
      </c>
      <c r="E17" s="169"/>
    </row>
    <row r="18" spans="1:5" ht="18" customHeight="1" x14ac:dyDescent="0.25">
      <c r="A18" s="21" t="s">
        <v>37</v>
      </c>
      <c r="B18" s="125">
        <v>25</v>
      </c>
      <c r="C18" s="9" t="s">
        <v>12</v>
      </c>
      <c r="D18" s="172" t="s">
        <v>160</v>
      </c>
      <c r="E18" s="173"/>
    </row>
    <row r="19" spans="1:5" ht="18" customHeight="1" thickBot="1" x14ac:dyDescent="0.35">
      <c r="A19" s="126" t="s">
        <v>67</v>
      </c>
      <c r="B19" s="132">
        <v>0</v>
      </c>
      <c r="C19" s="128" t="s">
        <v>10</v>
      </c>
      <c r="D19" s="189" t="s">
        <v>159</v>
      </c>
      <c r="E19" s="248"/>
    </row>
    <row r="20" spans="1:5" ht="15" customHeight="1" thickBot="1" x14ac:dyDescent="0.3">
      <c r="A20" s="10"/>
      <c r="B20" s="11"/>
      <c r="C20" s="12"/>
      <c r="D20" s="13"/>
      <c r="E20" s="7"/>
    </row>
    <row r="21" spans="1:5" ht="18" customHeight="1" thickBot="1" x14ac:dyDescent="0.3">
      <c r="A21" s="82" t="s">
        <v>13</v>
      </c>
      <c r="B21" s="80"/>
      <c r="C21" s="83" t="s">
        <v>47</v>
      </c>
      <c r="D21" s="80"/>
      <c r="E21" s="81"/>
    </row>
    <row r="22" spans="1:5" ht="25.5" x14ac:dyDescent="0.25">
      <c r="A22" s="14" t="s">
        <v>49</v>
      </c>
      <c r="B22" s="45">
        <f>B13-B19</f>
        <v>0</v>
      </c>
      <c r="C22" s="198" t="s">
        <v>136</v>
      </c>
      <c r="D22" s="199"/>
      <c r="E22" s="200"/>
    </row>
    <row r="23" spans="1:5" ht="25.5" customHeight="1" x14ac:dyDescent="0.25">
      <c r="A23" s="23" t="s">
        <v>68</v>
      </c>
      <c r="B23" s="46">
        <f>B22*B18</f>
        <v>0</v>
      </c>
      <c r="C23" s="178" t="s">
        <v>136</v>
      </c>
      <c r="D23" s="179"/>
      <c r="E23" s="180"/>
    </row>
    <row r="24" spans="1:5" ht="25.5" x14ac:dyDescent="0.25">
      <c r="A24" s="23" t="s">
        <v>48</v>
      </c>
      <c r="B24" s="46">
        <f>PV(3%,B18, -B22)</f>
        <v>0</v>
      </c>
      <c r="C24" s="178" t="s">
        <v>136</v>
      </c>
      <c r="D24" s="179"/>
      <c r="E24" s="180"/>
    </row>
    <row r="25" spans="1:5" ht="30" customHeight="1" thickBot="1" x14ac:dyDescent="0.3">
      <c r="A25" s="24" t="s">
        <v>65</v>
      </c>
      <c r="B25" s="20"/>
      <c r="C25" s="217" t="s">
        <v>69</v>
      </c>
      <c r="D25" s="218"/>
      <c r="E25" s="219"/>
    </row>
    <row r="26" spans="1:5" ht="15" customHeight="1" thickBot="1" x14ac:dyDescent="0.3">
      <c r="A26" s="220"/>
      <c r="B26" s="160"/>
      <c r="C26" s="160"/>
      <c r="D26" s="160"/>
      <c r="E26" s="160"/>
    </row>
    <row r="27" spans="1:5" ht="16.5" thickBot="1" x14ac:dyDescent="0.3">
      <c r="A27" s="107" t="s">
        <v>92</v>
      </c>
      <c r="B27" s="77"/>
      <c r="C27" s="77"/>
      <c r="D27" s="77"/>
      <c r="E27" s="78"/>
    </row>
    <row r="28" spans="1:5" ht="26.25" customHeight="1" thickBot="1" x14ac:dyDescent="0.3">
      <c r="A28" s="41" t="s">
        <v>95</v>
      </c>
      <c r="B28" s="76" t="s">
        <v>9</v>
      </c>
      <c r="C28" s="109" t="s">
        <v>93</v>
      </c>
      <c r="D28" s="207" t="s">
        <v>94</v>
      </c>
      <c r="E28" s="208"/>
    </row>
    <row r="29" spans="1:5" ht="53.25" customHeight="1" thickBot="1" x14ac:dyDescent="0.3">
      <c r="A29" s="98" t="s">
        <v>167</v>
      </c>
      <c r="B29" s="137" t="s">
        <v>166</v>
      </c>
      <c r="C29" s="273" t="s">
        <v>168</v>
      </c>
      <c r="D29" s="274"/>
      <c r="E29" s="275"/>
    </row>
    <row r="30" spans="1:5" ht="21" customHeight="1" thickBot="1" x14ac:dyDescent="0.3">
      <c r="A30" s="205"/>
      <c r="B30" s="206"/>
      <c r="C30" s="206"/>
      <c r="D30" s="206"/>
      <c r="E30" s="206"/>
    </row>
    <row r="31" spans="1:5" ht="18" customHeight="1" thickBot="1" x14ac:dyDescent="0.3">
      <c r="A31" s="82" t="s">
        <v>14</v>
      </c>
      <c r="B31" s="80"/>
      <c r="C31" s="80"/>
      <c r="D31" s="83" t="s">
        <v>47</v>
      </c>
      <c r="E31" s="81"/>
    </row>
    <row r="32" spans="1:5" ht="30" customHeight="1" x14ac:dyDescent="0.25">
      <c r="A32" s="54"/>
      <c r="B32" s="31"/>
      <c r="C32" s="17" t="s">
        <v>9</v>
      </c>
      <c r="D32" s="176" t="s">
        <v>38</v>
      </c>
      <c r="E32" s="177"/>
    </row>
    <row r="33" spans="1:5" ht="39" thickBot="1" x14ac:dyDescent="0.35">
      <c r="A33" s="70" t="s">
        <v>90</v>
      </c>
      <c r="B33" s="71"/>
      <c r="C33" s="72"/>
      <c r="D33" s="258" t="s">
        <v>164</v>
      </c>
      <c r="E33" s="259"/>
    </row>
    <row r="34" spans="1:5" ht="16.5" customHeight="1" thickBot="1" x14ac:dyDescent="0.3">
      <c r="A34" s="159"/>
      <c r="B34" s="160"/>
      <c r="C34" s="160"/>
      <c r="D34" s="160"/>
      <c r="E34" s="161"/>
    </row>
    <row r="35" spans="1:5" ht="16.5" thickBot="1" x14ac:dyDescent="0.3">
      <c r="A35" s="79" t="s">
        <v>78</v>
      </c>
      <c r="B35" s="80"/>
      <c r="C35" s="80"/>
      <c r="D35" s="80"/>
      <c r="E35" s="81"/>
    </row>
    <row r="36" spans="1:5" ht="27" customHeight="1" thickBot="1" x14ac:dyDescent="0.3">
      <c r="A36" s="39" t="s">
        <v>61</v>
      </c>
      <c r="B36" s="211" t="s">
        <v>62</v>
      </c>
      <c r="C36" s="212"/>
      <c r="D36" s="212"/>
      <c r="E36" s="40" t="s">
        <v>60</v>
      </c>
    </row>
    <row r="37" spans="1:5" ht="27" customHeight="1" x14ac:dyDescent="0.25">
      <c r="A37" s="135" t="s">
        <v>162</v>
      </c>
      <c r="B37" s="270" t="s">
        <v>163</v>
      </c>
      <c r="C37" s="271"/>
      <c r="D37" s="271"/>
      <c r="E37" s="272"/>
    </row>
    <row r="38" spans="1:5" ht="27" customHeight="1" thickBot="1" x14ac:dyDescent="0.3">
      <c r="A38" s="133" t="s">
        <v>145</v>
      </c>
      <c r="B38" s="276" t="s">
        <v>146</v>
      </c>
      <c r="C38" s="277"/>
      <c r="D38" s="278"/>
      <c r="E38" s="134" t="s">
        <v>147</v>
      </c>
    </row>
    <row r="39" spans="1:5" ht="15" customHeight="1" thickBot="1" x14ac:dyDescent="0.3"/>
    <row r="40" spans="1:5" ht="15" customHeight="1" x14ac:dyDescent="0.25">
      <c r="A40" s="201" t="s">
        <v>15</v>
      </c>
      <c r="B40" s="202"/>
      <c r="C40" s="202"/>
      <c r="D40" s="202"/>
      <c r="E40" s="203"/>
    </row>
    <row r="41" spans="1:5" ht="33" customHeight="1" x14ac:dyDescent="0.25">
      <c r="A41" s="267" t="s">
        <v>161</v>
      </c>
      <c r="B41" s="268"/>
      <c r="C41" s="268"/>
      <c r="D41" s="268"/>
      <c r="E41" s="269"/>
    </row>
    <row r="42" spans="1:5" ht="69" customHeight="1" thickBot="1" x14ac:dyDescent="0.3">
      <c r="A42" s="191" t="s">
        <v>165</v>
      </c>
      <c r="B42" s="157"/>
      <c r="C42" s="157"/>
      <c r="D42" s="157"/>
      <c r="E42" s="158"/>
    </row>
  </sheetData>
  <mergeCells count="29">
    <mergeCell ref="A42:E42"/>
    <mergeCell ref="A41:E41"/>
    <mergeCell ref="B37:E37"/>
    <mergeCell ref="C29:E29"/>
    <mergeCell ref="D33:E33"/>
    <mergeCell ref="A34:E34"/>
    <mergeCell ref="B36:D36"/>
    <mergeCell ref="B38:D38"/>
    <mergeCell ref="A40:E40"/>
    <mergeCell ref="D28:E28"/>
    <mergeCell ref="A30:E30"/>
    <mergeCell ref="D32:E32"/>
    <mergeCell ref="C22:E22"/>
    <mergeCell ref="C23:E23"/>
    <mergeCell ref="C24:E24"/>
    <mergeCell ref="C25:E25"/>
    <mergeCell ref="A26:E26"/>
    <mergeCell ref="D19:E19"/>
    <mergeCell ref="A1:C1"/>
    <mergeCell ref="A2:C2"/>
    <mergeCell ref="B6:D6"/>
    <mergeCell ref="B7:D7"/>
    <mergeCell ref="B8:D8"/>
    <mergeCell ref="B9:D9"/>
    <mergeCell ref="D12:E12"/>
    <mergeCell ref="D13:E13"/>
    <mergeCell ref="D14:E14"/>
    <mergeCell ref="D17:E17"/>
    <mergeCell ref="D18:E18"/>
  </mergeCells>
  <pageMargins left="0.7" right="0.7" top="0.75" bottom="0.75" header="0" footer="0"/>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49202-3961-4C7C-B1CD-88FBA2DE23BE}">
  <sheetPr>
    <tabColor theme="2" tint="-0.249977111117893"/>
    <pageSetUpPr fitToPage="1"/>
  </sheetPr>
  <dimension ref="A1:F16"/>
  <sheetViews>
    <sheetView zoomScaleNormal="100" workbookViewId="0">
      <selection activeCell="F8" sqref="F8"/>
    </sheetView>
  </sheetViews>
  <sheetFormatPr defaultColWidth="11.125" defaultRowHeight="15" customHeight="1" x14ac:dyDescent="0.25"/>
  <cols>
    <col min="1" max="1" width="41.375" style="35" customWidth="1"/>
    <col min="2" max="3" width="10.75" style="35" customWidth="1"/>
    <col min="4" max="4" width="24.125" style="35" customWidth="1"/>
    <col min="5" max="5" width="11" style="35" customWidth="1"/>
    <col min="6" max="6" width="42" style="35" customWidth="1"/>
    <col min="7" max="8" width="10.875" style="35" customWidth="1"/>
    <col min="9" max="9" width="19" style="35" customWidth="1"/>
    <col min="10" max="26" width="10.875" style="35" customWidth="1"/>
    <col min="27" max="16384" width="11.125" style="35"/>
  </cols>
  <sheetData>
    <row r="1" spans="1:6" ht="21" customHeight="1" thickBot="1" x14ac:dyDescent="0.4">
      <c r="A1" s="162" t="s">
        <v>3</v>
      </c>
      <c r="B1" s="163"/>
      <c r="C1" s="163"/>
      <c r="D1" s="164"/>
      <c r="E1" s="88" t="s">
        <v>39</v>
      </c>
      <c r="F1" s="89"/>
    </row>
    <row r="2" spans="1:6" ht="21" customHeight="1" thickBot="1" x14ac:dyDescent="0.35">
      <c r="A2" s="226" t="s">
        <v>77</v>
      </c>
      <c r="B2" s="287"/>
      <c r="C2" s="287"/>
      <c r="D2" s="227"/>
      <c r="E2" s="16"/>
      <c r="F2" s="28" t="s">
        <v>4</v>
      </c>
    </row>
    <row r="3" spans="1:6" ht="21" customHeight="1" thickBot="1" x14ac:dyDescent="0.3">
      <c r="A3" s="18" t="s">
        <v>169</v>
      </c>
      <c r="B3" s="228" t="s">
        <v>72</v>
      </c>
      <c r="C3" s="228"/>
      <c r="D3" s="68" t="s">
        <v>149</v>
      </c>
      <c r="E3" s="15"/>
      <c r="F3" s="29" t="s">
        <v>6</v>
      </c>
    </row>
    <row r="4" spans="1:6" ht="15.75" customHeight="1" thickBot="1" x14ac:dyDescent="0.3">
      <c r="A4" s="288"/>
      <c r="B4" s="229"/>
      <c r="C4" s="229"/>
      <c r="D4" s="229"/>
      <c r="E4" s="230"/>
      <c r="F4" s="289"/>
    </row>
    <row r="5" spans="1:6" ht="38.25" x14ac:dyDescent="0.25">
      <c r="A5" s="290" t="s">
        <v>17</v>
      </c>
      <c r="B5" s="62" t="s">
        <v>18</v>
      </c>
      <c r="C5" s="62" t="s">
        <v>19</v>
      </c>
      <c r="D5" s="63" t="s">
        <v>20</v>
      </c>
      <c r="E5" s="62" t="s">
        <v>21</v>
      </c>
      <c r="F5" s="291" t="s">
        <v>22</v>
      </c>
    </row>
    <row r="6" spans="1:6" ht="18" customHeight="1" x14ac:dyDescent="0.25">
      <c r="A6" s="292" t="s">
        <v>170</v>
      </c>
      <c r="B6" s="55">
        <v>5640</v>
      </c>
      <c r="C6" s="55">
        <v>5640</v>
      </c>
      <c r="D6" s="60"/>
      <c r="E6" s="57">
        <f t="shared" ref="E6:E8" si="0">SUM(B6:D6)</f>
        <v>11280</v>
      </c>
      <c r="F6" s="293" t="s">
        <v>172</v>
      </c>
    </row>
    <row r="7" spans="1:6" ht="78.75" x14ac:dyDescent="0.25">
      <c r="A7" s="294" t="s">
        <v>176</v>
      </c>
      <c r="B7" s="55">
        <v>4350</v>
      </c>
      <c r="C7" s="55">
        <v>4350</v>
      </c>
      <c r="D7" s="56"/>
      <c r="E7" s="57">
        <f t="shared" si="0"/>
        <v>8700</v>
      </c>
      <c r="F7" s="293" t="s">
        <v>175</v>
      </c>
    </row>
    <row r="8" spans="1:6" ht="86.25" customHeight="1" x14ac:dyDescent="0.25">
      <c r="A8" s="294" t="s">
        <v>171</v>
      </c>
      <c r="B8" s="55"/>
      <c r="C8" s="55">
        <v>600</v>
      </c>
      <c r="D8" s="56"/>
      <c r="E8" s="57">
        <f t="shared" si="0"/>
        <v>600</v>
      </c>
      <c r="F8" s="293" t="s">
        <v>173</v>
      </c>
    </row>
    <row r="9" spans="1:6" ht="24" customHeight="1" thickBot="1" x14ac:dyDescent="0.3">
      <c r="A9" s="295" t="s">
        <v>51</v>
      </c>
      <c r="B9" s="296">
        <f>SUM(B6:B8)</f>
        <v>9990</v>
      </c>
      <c r="C9" s="296">
        <f>SUM(C6:C8)</f>
        <v>10590</v>
      </c>
      <c r="D9" s="296">
        <f>SUM(D6:D8)</f>
        <v>0</v>
      </c>
      <c r="E9" s="297">
        <f>SUM(E6:E8)</f>
        <v>20580</v>
      </c>
      <c r="F9" s="298" t="s">
        <v>174</v>
      </c>
    </row>
    <row r="10" spans="1:6" ht="15.75" customHeight="1" thickBot="1" x14ac:dyDescent="0.3">
      <c r="A10" s="59"/>
      <c r="B10" s="59"/>
      <c r="C10" s="59"/>
      <c r="D10" s="59"/>
      <c r="E10" s="59"/>
      <c r="F10" s="59"/>
    </row>
    <row r="11" spans="1:6" ht="21" customHeight="1" thickBot="1" x14ac:dyDescent="0.4">
      <c r="A11" s="231" t="s">
        <v>23</v>
      </c>
      <c r="B11" s="232"/>
      <c r="C11" s="232"/>
      <c r="D11" s="232"/>
      <c r="E11" s="233"/>
      <c r="F11" s="59"/>
    </row>
    <row r="12" spans="1:6" ht="21" customHeight="1" thickBot="1" x14ac:dyDescent="0.3">
      <c r="A12" s="221" t="s">
        <v>24</v>
      </c>
      <c r="B12" s="222"/>
      <c r="C12" s="223"/>
      <c r="D12" s="224">
        <f>B9</f>
        <v>9990</v>
      </c>
      <c r="E12" s="225"/>
      <c r="F12" s="59"/>
    </row>
    <row r="13" spans="1:6" ht="21" customHeight="1" x14ac:dyDescent="0.25">
      <c r="A13" s="239" t="s">
        <v>25</v>
      </c>
      <c r="B13" s="240"/>
      <c r="C13" s="241"/>
      <c r="D13" s="242">
        <v>0</v>
      </c>
      <c r="E13" s="243"/>
      <c r="F13" s="64" t="s">
        <v>70</v>
      </c>
    </row>
    <row r="14" spans="1:6" ht="21" customHeight="1" thickBot="1" x14ac:dyDescent="0.3">
      <c r="A14" s="239" t="s">
        <v>26</v>
      </c>
      <c r="B14" s="240"/>
      <c r="C14" s="241"/>
      <c r="D14" s="242">
        <v>0</v>
      </c>
      <c r="E14" s="243"/>
      <c r="F14" s="65" t="s">
        <v>71</v>
      </c>
    </row>
    <row r="15" spans="1:6" ht="21" customHeight="1" x14ac:dyDescent="0.25">
      <c r="A15" s="239" t="s">
        <v>27</v>
      </c>
      <c r="B15" s="240"/>
      <c r="C15" s="241"/>
      <c r="D15" s="244">
        <f>((D14-D12)/D12)</f>
        <v>-1</v>
      </c>
      <c r="E15" s="243"/>
      <c r="F15" s="59"/>
    </row>
    <row r="16" spans="1:6" ht="21" customHeight="1" thickBot="1" x14ac:dyDescent="0.3">
      <c r="A16" s="234" t="s">
        <v>28</v>
      </c>
      <c r="B16" s="235"/>
      <c r="C16" s="236"/>
      <c r="D16" s="237">
        <f>((D14-E9)/E9)</f>
        <v>-1</v>
      </c>
      <c r="E16" s="238"/>
      <c r="F16" s="59"/>
    </row>
  </sheetData>
  <mergeCells count="15">
    <mergeCell ref="A16:C16"/>
    <mergeCell ref="D16:E16"/>
    <mergeCell ref="A13:C13"/>
    <mergeCell ref="D13:E13"/>
    <mergeCell ref="A14:C14"/>
    <mergeCell ref="D14:E14"/>
    <mergeCell ref="A15:C15"/>
    <mergeCell ref="D15:E15"/>
    <mergeCell ref="A12:C12"/>
    <mergeCell ref="D12:E12"/>
    <mergeCell ref="A1:D1"/>
    <mergeCell ref="A2:D2"/>
    <mergeCell ref="B3:C3"/>
    <mergeCell ref="A4:F4"/>
    <mergeCell ref="A11:E11"/>
  </mergeCells>
  <pageMargins left="0.7" right="0.7" top="0.75" bottom="0.75" header="0" footer="0"/>
  <pageSetup orientation="portrait"/>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D1C6A-E594-4AE8-8791-D56CAE992381}">
  <sheetPr>
    <tabColor theme="2" tint="-0.499984740745262"/>
    <pageSetUpPr fitToPage="1"/>
  </sheetPr>
  <dimension ref="A1:E42"/>
  <sheetViews>
    <sheetView zoomScaleNormal="100" workbookViewId="0">
      <selection activeCell="G18" sqref="G18"/>
    </sheetView>
  </sheetViews>
  <sheetFormatPr defaultColWidth="11.125" defaultRowHeight="15" customHeight="1" x14ac:dyDescent="0.25"/>
  <cols>
    <col min="1" max="1" width="45.75" style="8" customWidth="1"/>
    <col min="2" max="2" width="25" style="8" customWidth="1"/>
    <col min="3" max="3" width="19.5" style="8" bestFit="1" customWidth="1"/>
    <col min="4" max="4" width="12.5" style="8" customWidth="1"/>
    <col min="5" max="5" width="39.625" style="8" customWidth="1"/>
    <col min="6" max="12" width="18.75" style="8" customWidth="1"/>
    <col min="13" max="26" width="12.625" style="8" customWidth="1"/>
    <col min="27" max="16384" width="11.125" style="8"/>
  </cols>
  <sheetData>
    <row r="1" spans="1:5" ht="21" customHeight="1" thickBot="1" x14ac:dyDescent="0.4">
      <c r="A1" s="162" t="s">
        <v>3</v>
      </c>
      <c r="B1" s="163"/>
      <c r="C1" s="164"/>
      <c r="D1" s="88" t="s">
        <v>39</v>
      </c>
      <c r="E1" s="89"/>
    </row>
    <row r="2" spans="1:5" ht="21" customHeight="1" thickBot="1" x14ac:dyDescent="0.35">
      <c r="A2" s="165" t="s">
        <v>75</v>
      </c>
      <c r="B2" s="166"/>
      <c r="C2" s="167"/>
      <c r="D2" s="16"/>
      <c r="E2" s="28" t="s">
        <v>4</v>
      </c>
    </row>
    <row r="3" spans="1:5" ht="21" customHeight="1" thickBot="1" x14ac:dyDescent="0.3">
      <c r="A3" s="18" t="s">
        <v>177</v>
      </c>
      <c r="B3" s="67" t="s">
        <v>72</v>
      </c>
      <c r="C3" s="68" t="s">
        <v>178</v>
      </c>
      <c r="D3" s="15"/>
      <c r="E3" s="29" t="s">
        <v>6</v>
      </c>
    </row>
    <row r="4" spans="1:5" ht="19.5" thickBot="1" x14ac:dyDescent="0.35">
      <c r="A4" s="30" t="s">
        <v>7</v>
      </c>
      <c r="B4" s="27"/>
      <c r="C4" s="27"/>
      <c r="D4" s="27"/>
      <c r="E4" s="27"/>
    </row>
    <row r="5" spans="1:5" ht="16.5" thickBot="1" x14ac:dyDescent="0.3">
      <c r="A5" s="79" t="s">
        <v>91</v>
      </c>
      <c r="B5" s="80"/>
      <c r="C5" s="80"/>
      <c r="D5" s="80"/>
      <c r="E5" s="81"/>
    </row>
    <row r="6" spans="1:5" ht="26.25" thickBot="1" x14ac:dyDescent="0.3">
      <c r="A6" s="41" t="s">
        <v>66</v>
      </c>
      <c r="B6" s="181" t="s">
        <v>16</v>
      </c>
      <c r="C6" s="182"/>
      <c r="D6" s="183"/>
      <c r="E6" s="40" t="s">
        <v>60</v>
      </c>
    </row>
    <row r="7" spans="1:5" ht="28.5" customHeight="1" x14ac:dyDescent="0.25">
      <c r="A7" s="73" t="s">
        <v>180</v>
      </c>
      <c r="B7" s="249" t="s">
        <v>184</v>
      </c>
      <c r="C7" s="250"/>
      <c r="D7" s="251"/>
      <c r="E7" s="90"/>
    </row>
    <row r="8" spans="1:5" ht="40.5" customHeight="1" x14ac:dyDescent="0.25">
      <c r="A8" s="91" t="s">
        <v>181</v>
      </c>
      <c r="B8" s="172" t="s">
        <v>185</v>
      </c>
      <c r="C8" s="252"/>
      <c r="D8" s="253"/>
      <c r="E8" s="92"/>
    </row>
    <row r="9" spans="1:5" ht="42" customHeight="1" x14ac:dyDescent="0.25">
      <c r="A9" s="110" t="s">
        <v>182</v>
      </c>
      <c r="B9" s="172" t="s">
        <v>186</v>
      </c>
      <c r="C9" s="252"/>
      <c r="D9" s="253"/>
      <c r="E9" s="111"/>
    </row>
    <row r="10" spans="1:5" ht="55.5" customHeight="1" thickBot="1" x14ac:dyDescent="0.3">
      <c r="A10" s="74" t="s">
        <v>183</v>
      </c>
      <c r="B10" s="189" t="s">
        <v>187</v>
      </c>
      <c r="C10" s="254"/>
      <c r="D10" s="255"/>
      <c r="E10" s="75"/>
    </row>
    <row r="11" spans="1:5" ht="19.5" thickBot="1" x14ac:dyDescent="0.35">
      <c r="A11" s="30"/>
      <c r="B11" s="27"/>
      <c r="C11" s="27"/>
      <c r="D11" s="27"/>
      <c r="E11" s="27"/>
    </row>
    <row r="12" spans="1:5" ht="18" customHeight="1" thickBot="1" x14ac:dyDescent="0.3">
      <c r="A12" s="84" t="s">
        <v>8</v>
      </c>
      <c r="B12" s="85"/>
      <c r="C12" s="86"/>
      <c r="D12" s="86" t="s">
        <v>64</v>
      </c>
      <c r="E12" s="87"/>
    </row>
    <row r="13" spans="1:5" ht="30" customHeight="1" x14ac:dyDescent="0.25">
      <c r="A13" s="50"/>
      <c r="B13" s="51"/>
      <c r="C13" s="49" t="s">
        <v>9</v>
      </c>
      <c r="D13" s="168" t="s">
        <v>38</v>
      </c>
      <c r="E13" s="169"/>
    </row>
    <row r="14" spans="1:5" ht="21" customHeight="1" x14ac:dyDescent="0.3">
      <c r="A14" s="61" t="s">
        <v>59</v>
      </c>
      <c r="B14" s="93">
        <v>0</v>
      </c>
      <c r="C14" s="42" t="s">
        <v>10</v>
      </c>
      <c r="D14" s="196" t="s">
        <v>159</v>
      </c>
      <c r="E14" s="197"/>
    </row>
    <row r="15" spans="1:5" ht="18" customHeight="1" thickBot="1" x14ac:dyDescent="0.35">
      <c r="A15" s="43" t="s">
        <v>63</v>
      </c>
      <c r="B15" s="22"/>
      <c r="C15" s="44"/>
      <c r="D15" s="170"/>
      <c r="E15" s="171"/>
    </row>
    <row r="17" spans="1:5" ht="18" customHeight="1" thickBot="1" x14ac:dyDescent="0.3">
      <c r="A17" s="82" t="s">
        <v>11</v>
      </c>
      <c r="B17" s="80"/>
      <c r="C17" s="80"/>
      <c r="D17" s="83" t="s">
        <v>64</v>
      </c>
      <c r="E17" s="81"/>
    </row>
    <row r="18" spans="1:5" ht="30" customHeight="1" x14ac:dyDescent="0.25">
      <c r="A18" s="47"/>
      <c r="B18" s="48"/>
      <c r="C18" s="17" t="s">
        <v>9</v>
      </c>
      <c r="D18" s="168" t="s">
        <v>38</v>
      </c>
      <c r="E18" s="169"/>
    </row>
    <row r="19" spans="1:5" ht="18" customHeight="1" x14ac:dyDescent="0.25">
      <c r="A19" s="21" t="s">
        <v>37</v>
      </c>
      <c r="B19" s="125">
        <v>20</v>
      </c>
      <c r="C19" s="9" t="s">
        <v>12</v>
      </c>
      <c r="D19" s="172" t="s">
        <v>179</v>
      </c>
      <c r="E19" s="173"/>
    </row>
    <row r="20" spans="1:5" ht="18" customHeight="1" x14ac:dyDescent="0.3">
      <c r="A20" s="52" t="s">
        <v>67</v>
      </c>
      <c r="B20" s="94">
        <v>0</v>
      </c>
      <c r="C20" s="53" t="s">
        <v>10</v>
      </c>
      <c r="D20" s="196" t="s">
        <v>159</v>
      </c>
      <c r="E20" s="197"/>
    </row>
    <row r="21" spans="1:5" ht="18" customHeight="1" thickBot="1" x14ac:dyDescent="0.3">
      <c r="A21" s="95" t="s">
        <v>63</v>
      </c>
      <c r="B21" s="96"/>
      <c r="C21" s="97"/>
      <c r="D21" s="174"/>
      <c r="E21" s="175"/>
    </row>
    <row r="22" spans="1:5" ht="15" customHeight="1" thickBot="1" x14ac:dyDescent="0.3">
      <c r="A22" s="10"/>
      <c r="B22" s="11"/>
      <c r="C22" s="12"/>
      <c r="D22" s="13"/>
      <c r="E22" s="7"/>
    </row>
    <row r="23" spans="1:5" ht="18" customHeight="1" thickBot="1" x14ac:dyDescent="0.3">
      <c r="A23" s="82" t="s">
        <v>13</v>
      </c>
      <c r="B23" s="80"/>
      <c r="C23" s="83" t="s">
        <v>47</v>
      </c>
      <c r="D23" s="80"/>
      <c r="E23" s="81"/>
    </row>
    <row r="24" spans="1:5" ht="25.5" x14ac:dyDescent="0.25">
      <c r="A24" s="14" t="s">
        <v>49</v>
      </c>
      <c r="B24" s="45">
        <f>B14-B20</f>
        <v>0</v>
      </c>
      <c r="C24" s="198" t="s">
        <v>136</v>
      </c>
      <c r="D24" s="199"/>
      <c r="E24" s="200"/>
    </row>
    <row r="25" spans="1:5" ht="25.5" customHeight="1" x14ac:dyDescent="0.25">
      <c r="A25" s="23" t="s">
        <v>68</v>
      </c>
      <c r="B25" s="46">
        <f>B24*B19</f>
        <v>0</v>
      </c>
      <c r="C25" s="178" t="s">
        <v>136</v>
      </c>
      <c r="D25" s="179"/>
      <c r="E25" s="180"/>
    </row>
    <row r="26" spans="1:5" ht="25.5" x14ac:dyDescent="0.25">
      <c r="A26" s="23" t="s">
        <v>48</v>
      </c>
      <c r="B26" s="46">
        <f>PV(3%,B19, -B24)</f>
        <v>0</v>
      </c>
      <c r="C26" s="178" t="s">
        <v>136</v>
      </c>
      <c r="D26" s="179"/>
      <c r="E26" s="180"/>
    </row>
    <row r="27" spans="1:5" ht="30" customHeight="1" thickBot="1" x14ac:dyDescent="0.3">
      <c r="A27" s="24" t="s">
        <v>65</v>
      </c>
      <c r="B27" s="20"/>
      <c r="C27" s="217" t="s">
        <v>69</v>
      </c>
      <c r="D27" s="218"/>
      <c r="E27" s="219"/>
    </row>
    <row r="28" spans="1:5" ht="15" customHeight="1" thickBot="1" x14ac:dyDescent="0.3">
      <c r="A28" s="220"/>
      <c r="B28" s="160"/>
      <c r="C28" s="160"/>
      <c r="D28" s="160"/>
      <c r="E28" s="160"/>
    </row>
    <row r="29" spans="1:5" ht="16.5" thickBot="1" x14ac:dyDescent="0.3">
      <c r="A29" s="107" t="s">
        <v>92</v>
      </c>
      <c r="B29" s="77"/>
      <c r="C29" s="77"/>
      <c r="D29" s="77"/>
      <c r="E29" s="78"/>
    </row>
    <row r="30" spans="1:5" ht="26.25" customHeight="1" thickBot="1" x14ac:dyDescent="0.3">
      <c r="A30" s="41" t="s">
        <v>95</v>
      </c>
      <c r="B30" s="76" t="s">
        <v>9</v>
      </c>
      <c r="C30" s="109" t="s">
        <v>93</v>
      </c>
      <c r="D30" s="207" t="s">
        <v>94</v>
      </c>
      <c r="E30" s="208"/>
    </row>
    <row r="31" spans="1:5" ht="21" customHeight="1" thickBot="1" x14ac:dyDescent="0.3">
      <c r="A31" s="101" t="s">
        <v>29</v>
      </c>
      <c r="B31" s="104"/>
      <c r="C31" s="105"/>
      <c r="D31" s="157"/>
      <c r="E31" s="158"/>
    </row>
    <row r="32" spans="1:5" ht="21" customHeight="1" thickBot="1" x14ac:dyDescent="0.3">
      <c r="A32" s="205"/>
      <c r="B32" s="206"/>
      <c r="C32" s="206"/>
      <c r="D32" s="206"/>
      <c r="E32" s="206"/>
    </row>
    <row r="33" spans="1:5" ht="18" customHeight="1" thickBot="1" x14ac:dyDescent="0.3">
      <c r="A33" s="82" t="s">
        <v>14</v>
      </c>
      <c r="B33" s="80"/>
      <c r="C33" s="80"/>
      <c r="D33" s="83" t="s">
        <v>47</v>
      </c>
      <c r="E33" s="81"/>
    </row>
    <row r="34" spans="1:5" ht="30" customHeight="1" x14ac:dyDescent="0.25">
      <c r="A34" s="54"/>
      <c r="B34" s="31"/>
      <c r="C34" s="17" t="s">
        <v>9</v>
      </c>
      <c r="D34" s="176" t="s">
        <v>38</v>
      </c>
      <c r="E34" s="177"/>
    </row>
    <row r="35" spans="1:5" ht="51.75" customHeight="1" thickBot="1" x14ac:dyDescent="0.35">
      <c r="A35" s="70" t="s">
        <v>90</v>
      </c>
      <c r="B35" s="71"/>
      <c r="C35" s="72"/>
      <c r="D35" s="282" t="s">
        <v>29</v>
      </c>
      <c r="E35" s="283"/>
    </row>
    <row r="36" spans="1:5" ht="16.5" customHeight="1" thickBot="1" x14ac:dyDescent="0.3">
      <c r="A36" s="159"/>
      <c r="B36" s="160"/>
      <c r="C36" s="160"/>
      <c r="D36" s="160"/>
      <c r="E36" s="161"/>
    </row>
    <row r="37" spans="1:5" ht="16.5" thickBot="1" x14ac:dyDescent="0.3">
      <c r="A37" s="79" t="s">
        <v>78</v>
      </c>
      <c r="B37" s="80"/>
      <c r="C37" s="80"/>
      <c r="D37" s="80"/>
      <c r="E37" s="81"/>
    </row>
    <row r="38" spans="1:5" ht="27" customHeight="1" thickBot="1" x14ac:dyDescent="0.3">
      <c r="A38" s="39" t="s">
        <v>61</v>
      </c>
      <c r="B38" s="211" t="s">
        <v>62</v>
      </c>
      <c r="C38" s="212"/>
      <c r="D38" s="212"/>
      <c r="E38" s="40" t="s">
        <v>60</v>
      </c>
    </row>
    <row r="39" spans="1:5" ht="27" customHeight="1" thickBot="1" x14ac:dyDescent="0.3">
      <c r="A39" s="32"/>
      <c r="B39" s="204"/>
      <c r="C39" s="157"/>
      <c r="D39" s="190"/>
      <c r="E39" s="33"/>
    </row>
    <row r="40" spans="1:5" ht="15" customHeight="1" thickBot="1" x14ac:dyDescent="0.3"/>
    <row r="41" spans="1:5" ht="15" customHeight="1" thickBot="1" x14ac:dyDescent="0.3">
      <c r="A41" s="284" t="s">
        <v>15</v>
      </c>
      <c r="B41" s="285"/>
      <c r="C41" s="285"/>
      <c r="D41" s="285"/>
      <c r="E41" s="286"/>
    </row>
    <row r="42" spans="1:5" ht="39.75" customHeight="1" thickBot="1" x14ac:dyDescent="0.3">
      <c r="A42" s="279" t="s">
        <v>188</v>
      </c>
      <c r="B42" s="280"/>
      <c r="C42" s="280"/>
      <c r="D42" s="280"/>
      <c r="E42" s="281"/>
    </row>
  </sheetData>
  <mergeCells count="29">
    <mergeCell ref="A42:E42"/>
    <mergeCell ref="B9:D9"/>
    <mergeCell ref="D35:E35"/>
    <mergeCell ref="A36:E36"/>
    <mergeCell ref="B38:D38"/>
    <mergeCell ref="B39:D39"/>
    <mergeCell ref="A41:E41"/>
    <mergeCell ref="D30:E30"/>
    <mergeCell ref="D31:E31"/>
    <mergeCell ref="A32:E32"/>
    <mergeCell ref="D34:E34"/>
    <mergeCell ref="D21:E21"/>
    <mergeCell ref="C24:E24"/>
    <mergeCell ref="C25:E25"/>
    <mergeCell ref="C26:E26"/>
    <mergeCell ref="C27:E27"/>
    <mergeCell ref="A28:E28"/>
    <mergeCell ref="D13:E13"/>
    <mergeCell ref="D14:E14"/>
    <mergeCell ref="D15:E15"/>
    <mergeCell ref="D18:E18"/>
    <mergeCell ref="D19:E19"/>
    <mergeCell ref="D20:E20"/>
    <mergeCell ref="B10:D10"/>
    <mergeCell ref="A1:C1"/>
    <mergeCell ref="A2:C2"/>
    <mergeCell ref="B6:D6"/>
    <mergeCell ref="B7:D7"/>
    <mergeCell ref="B8:D8"/>
  </mergeCells>
  <pageMargins left="0.7" right="0.7" top="0.75" bottom="0.75" header="0" footer="0"/>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5734D-0582-483F-8CCD-8F1F6BBD53AD}">
  <sheetPr>
    <tabColor theme="2" tint="-0.499984740745262"/>
    <pageSetUpPr fitToPage="1"/>
  </sheetPr>
  <dimension ref="A1:F16"/>
  <sheetViews>
    <sheetView zoomScaleNormal="100" workbookViewId="0">
      <selection activeCell="J16" sqref="J16"/>
    </sheetView>
  </sheetViews>
  <sheetFormatPr defaultColWidth="11.125" defaultRowHeight="15" customHeight="1" x14ac:dyDescent="0.25"/>
  <cols>
    <col min="1" max="1" width="41.375" style="35" customWidth="1"/>
    <col min="2" max="3" width="10.75" style="35" customWidth="1"/>
    <col min="4" max="4" width="24.125" style="35" customWidth="1"/>
    <col min="5" max="5" width="11" style="35" customWidth="1"/>
    <col min="6" max="6" width="42" style="35" customWidth="1"/>
    <col min="7" max="8" width="10.875" style="35" customWidth="1"/>
    <col min="9" max="9" width="19" style="35" customWidth="1"/>
    <col min="10" max="26" width="10.875" style="35" customWidth="1"/>
    <col min="27" max="16384" width="11.125" style="35"/>
  </cols>
  <sheetData>
    <row r="1" spans="1:6" ht="21" customHeight="1" thickBot="1" x14ac:dyDescent="0.4">
      <c r="A1" s="162" t="s">
        <v>3</v>
      </c>
      <c r="B1" s="163"/>
      <c r="C1" s="163"/>
      <c r="D1" s="164"/>
      <c r="E1" s="88" t="s">
        <v>39</v>
      </c>
      <c r="F1" s="89"/>
    </row>
    <row r="2" spans="1:6" ht="21" customHeight="1" thickBot="1" x14ac:dyDescent="0.35">
      <c r="A2" s="226" t="s">
        <v>77</v>
      </c>
      <c r="B2" s="287"/>
      <c r="C2" s="287"/>
      <c r="D2" s="227"/>
      <c r="E2" s="16"/>
      <c r="F2" s="28" t="s">
        <v>4</v>
      </c>
    </row>
    <row r="3" spans="1:6" ht="21" customHeight="1" thickBot="1" x14ac:dyDescent="0.3">
      <c r="A3" s="18" t="s">
        <v>177</v>
      </c>
      <c r="B3" s="228" t="s">
        <v>72</v>
      </c>
      <c r="C3" s="228"/>
      <c r="D3" s="68" t="s">
        <v>178</v>
      </c>
      <c r="E3" s="15"/>
      <c r="F3" s="29" t="s">
        <v>6</v>
      </c>
    </row>
    <row r="4" spans="1:6" ht="15.75" customHeight="1" thickBot="1" x14ac:dyDescent="0.3">
      <c r="A4" s="288"/>
      <c r="B4" s="229"/>
      <c r="C4" s="229"/>
      <c r="D4" s="229"/>
      <c r="E4" s="230"/>
      <c r="F4" s="289"/>
    </row>
    <row r="5" spans="1:6" ht="38.25" x14ac:dyDescent="0.25">
      <c r="A5" s="290" t="s">
        <v>17</v>
      </c>
      <c r="B5" s="62" t="s">
        <v>18</v>
      </c>
      <c r="C5" s="62" t="s">
        <v>19</v>
      </c>
      <c r="D5" s="63" t="s">
        <v>20</v>
      </c>
      <c r="E5" s="62" t="s">
        <v>21</v>
      </c>
      <c r="F5" s="291" t="s">
        <v>22</v>
      </c>
    </row>
    <row r="6" spans="1:6" ht="64.5" customHeight="1" x14ac:dyDescent="0.25">
      <c r="A6" s="292" t="s">
        <v>189</v>
      </c>
      <c r="B6" s="55">
        <v>38000</v>
      </c>
      <c r="C6" s="55"/>
      <c r="D6" s="60"/>
      <c r="E6" s="57">
        <f t="shared" ref="E6:E7" si="0">SUM(B6:D6)</f>
        <v>38000</v>
      </c>
      <c r="F6" s="293" t="s">
        <v>190</v>
      </c>
    </row>
    <row r="7" spans="1:6" ht="62.25" customHeight="1" x14ac:dyDescent="0.25">
      <c r="A7" s="294" t="s">
        <v>191</v>
      </c>
      <c r="B7" s="55">
        <v>1000</v>
      </c>
      <c r="C7" s="55"/>
      <c r="D7" s="56"/>
      <c r="E7" s="57">
        <f t="shared" si="0"/>
        <v>1000</v>
      </c>
      <c r="F7" s="293" t="s">
        <v>192</v>
      </c>
    </row>
    <row r="8" spans="1:6" ht="18" customHeight="1" x14ac:dyDescent="0.25">
      <c r="A8" s="294" t="s">
        <v>193</v>
      </c>
      <c r="B8" s="55">
        <v>1000</v>
      </c>
      <c r="C8" s="55"/>
      <c r="D8" s="56"/>
      <c r="E8" s="57">
        <f>SUM(B8:D8)</f>
        <v>1000</v>
      </c>
      <c r="F8" s="293"/>
    </row>
    <row r="9" spans="1:6" ht="24" customHeight="1" thickBot="1" x14ac:dyDescent="0.3">
      <c r="A9" s="295" t="s">
        <v>51</v>
      </c>
      <c r="B9" s="296">
        <f>SUM(B6:B8)</f>
        <v>40000</v>
      </c>
      <c r="C9" s="296">
        <f>SUM(C6:C8)</f>
        <v>0</v>
      </c>
      <c r="D9" s="296">
        <f>SUM(D6:D8)</f>
        <v>0</v>
      </c>
      <c r="E9" s="297">
        <f>SUM(E6:E8)</f>
        <v>40000</v>
      </c>
      <c r="F9" s="298"/>
    </row>
    <row r="10" spans="1:6" ht="15.75" customHeight="1" thickBot="1" x14ac:dyDescent="0.3">
      <c r="A10" s="59"/>
      <c r="B10" s="59"/>
      <c r="C10" s="59"/>
      <c r="D10" s="59"/>
      <c r="E10" s="59"/>
      <c r="F10" s="59"/>
    </row>
    <row r="11" spans="1:6" ht="21" customHeight="1" thickBot="1" x14ac:dyDescent="0.4">
      <c r="A11" s="231" t="s">
        <v>23</v>
      </c>
      <c r="B11" s="232"/>
      <c r="C11" s="232"/>
      <c r="D11" s="232"/>
      <c r="E11" s="233"/>
      <c r="F11" s="59"/>
    </row>
    <row r="12" spans="1:6" ht="21" customHeight="1" thickBot="1" x14ac:dyDescent="0.3">
      <c r="A12" s="221" t="s">
        <v>24</v>
      </c>
      <c r="B12" s="222"/>
      <c r="C12" s="223"/>
      <c r="D12" s="224">
        <f>B9</f>
        <v>40000</v>
      </c>
      <c r="E12" s="225"/>
      <c r="F12" s="59"/>
    </row>
    <row r="13" spans="1:6" ht="21" customHeight="1" x14ac:dyDescent="0.25">
      <c r="A13" s="239" t="s">
        <v>25</v>
      </c>
      <c r="B13" s="240"/>
      <c r="C13" s="241"/>
      <c r="D13" s="242">
        <v>0</v>
      </c>
      <c r="E13" s="243"/>
      <c r="F13" s="64" t="s">
        <v>70</v>
      </c>
    </row>
    <row r="14" spans="1:6" ht="21" customHeight="1" thickBot="1" x14ac:dyDescent="0.3">
      <c r="A14" s="239" t="s">
        <v>26</v>
      </c>
      <c r="B14" s="240"/>
      <c r="C14" s="241"/>
      <c r="D14" s="242">
        <v>0</v>
      </c>
      <c r="E14" s="243"/>
      <c r="F14" s="65" t="s">
        <v>71</v>
      </c>
    </row>
    <row r="15" spans="1:6" ht="21" customHeight="1" x14ac:dyDescent="0.25">
      <c r="A15" s="239" t="s">
        <v>27</v>
      </c>
      <c r="B15" s="240"/>
      <c r="C15" s="241"/>
      <c r="D15" s="244">
        <f>((D14-D12)/D12)</f>
        <v>-1</v>
      </c>
      <c r="E15" s="243"/>
      <c r="F15" s="59"/>
    </row>
    <row r="16" spans="1:6" ht="21" customHeight="1" thickBot="1" x14ac:dyDescent="0.3">
      <c r="A16" s="234" t="s">
        <v>28</v>
      </c>
      <c r="B16" s="235"/>
      <c r="C16" s="236"/>
      <c r="D16" s="237">
        <f>((D14-E9)/E9)</f>
        <v>-1</v>
      </c>
      <c r="E16" s="238"/>
      <c r="F16" s="59"/>
    </row>
  </sheetData>
  <mergeCells count="15">
    <mergeCell ref="A16:C16"/>
    <mergeCell ref="D16:E16"/>
    <mergeCell ref="A13:C13"/>
    <mergeCell ref="D13:E13"/>
    <mergeCell ref="A14:C14"/>
    <mergeCell ref="D14:E14"/>
    <mergeCell ref="A15:C15"/>
    <mergeCell ref="D15:E15"/>
    <mergeCell ref="A12:C12"/>
    <mergeCell ref="D12:E12"/>
    <mergeCell ref="A1:D1"/>
    <mergeCell ref="A2:D2"/>
    <mergeCell ref="B3:C3"/>
    <mergeCell ref="A4:F4"/>
    <mergeCell ref="A11:E11"/>
  </mergeCells>
  <pageMargins left="0.7" right="0.7" top="0.75" bottom="0.75" header="0" footer="0"/>
  <pageSetup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ecae34f-e388-4487-bfef-ee3b5f7d0180">
      <Terms xmlns="http://schemas.microsoft.com/office/infopath/2007/PartnerControls"/>
    </lcf76f155ced4ddcb4097134ff3c332f>
    <TaxCatchAll xmlns="9c6d5dd8-1986-4ce4-8579-2ab45cd59d2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3000603D987FA48AF2E6F5753C77F90" ma:contentTypeVersion="19" ma:contentTypeDescription="Create a new document." ma:contentTypeScope="" ma:versionID="790101253a2e5e9411ce85025f0490a8">
  <xsd:schema xmlns:xsd="http://www.w3.org/2001/XMLSchema" xmlns:xs="http://www.w3.org/2001/XMLSchema" xmlns:p="http://schemas.microsoft.com/office/2006/metadata/properties" xmlns:ns2="becae34f-e388-4487-bfef-ee3b5f7d0180" xmlns:ns3="9c6d5dd8-1986-4ce4-8579-2ab45cd59d2b" targetNamespace="http://schemas.microsoft.com/office/2006/metadata/properties" ma:root="true" ma:fieldsID="437190d8dd6b4ab54fe7c1e6b68bd485" ns2:_="" ns3:_="">
    <xsd:import namespace="becae34f-e388-4487-bfef-ee3b5f7d0180"/>
    <xsd:import namespace="9c6d5dd8-1986-4ce4-8579-2ab45cd59d2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AutoKeyPoints" minOccurs="0"/>
                <xsd:element ref="ns2:MediaServiceKeyPoints"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cae34f-e388-4487-bfef-ee3b5f7d01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c3718347-7ac7-43d2-8bc2-3254bf3347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c6d5dd8-1986-4ce4-8579-2ab45cd59d2b"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08d93d2c-638a-43db-9992-d67c19b31332}" ma:internalName="TaxCatchAll" ma:showField="CatchAllData" ma:web="9c6d5dd8-1986-4ce4-8579-2ab45cd59d2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4E87D87-44BB-4ED7-A9AD-E7FA75B59458}">
  <ds:schemaRefs>
    <ds:schemaRef ds:uri="http://schemas.microsoft.com/office/infopath/2007/PartnerControls"/>
    <ds:schemaRef ds:uri="http://schemas.microsoft.com/office/2006/metadata/properties"/>
    <ds:schemaRef ds:uri="http://schemas.microsoft.com/office/2006/documentManagement/types"/>
    <ds:schemaRef ds:uri="http://purl.org/dc/terms/"/>
    <ds:schemaRef ds:uri="http://purl.org/dc/dcmitype/"/>
    <ds:schemaRef ds:uri="9c6d5dd8-1986-4ce4-8579-2ab45cd59d2b"/>
    <ds:schemaRef ds:uri="http://www.w3.org/XML/1998/namespace"/>
    <ds:schemaRef ds:uri="http://schemas.openxmlformats.org/package/2006/metadata/core-properties"/>
    <ds:schemaRef ds:uri="becae34f-e388-4487-bfef-ee3b5f7d0180"/>
    <ds:schemaRef ds:uri="http://purl.org/dc/elements/1.1/"/>
  </ds:schemaRefs>
</ds:datastoreItem>
</file>

<file path=customXml/itemProps2.xml><?xml version="1.0" encoding="utf-8"?>
<ds:datastoreItem xmlns:ds="http://schemas.openxmlformats.org/officeDocument/2006/customXml" ds:itemID="{AACA8595-AB4F-4C3A-9680-E835D067C04B}">
  <ds:schemaRefs>
    <ds:schemaRef ds:uri="http://schemas.microsoft.com/sharepoint/v3/contenttype/forms"/>
  </ds:schemaRefs>
</ds:datastoreItem>
</file>

<file path=customXml/itemProps3.xml><?xml version="1.0" encoding="utf-8"?>
<ds:datastoreItem xmlns:ds="http://schemas.openxmlformats.org/officeDocument/2006/customXml" ds:itemID="{D07FB174-8ECD-4A68-92DC-04D5618A59B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Instructions</vt:lpstr>
      <vt:lpstr>General-Notes</vt:lpstr>
      <vt:lpstr>Impact_Template</vt:lpstr>
      <vt:lpstr>Budget_Template</vt:lpstr>
      <vt:lpstr>Ex1_Impact_FoodTruck</vt:lpstr>
      <vt:lpstr>Ex1_Budget_FoodTruck</vt:lpstr>
      <vt:lpstr>Ex2_Impact_OggBirds</vt:lpstr>
      <vt:lpstr>Ex2_Budget_OggBirds</vt:lpstr>
      <vt:lpstr>Ex3_Impact_Mural</vt:lpstr>
      <vt:lpstr>Ex3_Budget_Mural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ASHLEY MONTERUSSO</dc:creator>
  <cp:keywords/>
  <dc:description/>
  <cp:lastModifiedBy>Alayne Kulp</cp:lastModifiedBy>
  <cp:revision/>
  <dcterms:created xsi:type="dcterms:W3CDTF">2022-11-29T16:10:48Z</dcterms:created>
  <dcterms:modified xsi:type="dcterms:W3CDTF">2024-08-23T18:52:28Z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0x01010023000603D987FA48AF2E6F5753C77F90</vt:lpwstr>
  </property>
</Properties>
</file>